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rypnikTN\Desktop\ММШ\"/>
    </mc:Choice>
  </mc:AlternateContent>
  <bookViews>
    <workbookView xWindow="0" yWindow="0" windowWidth="28800" windowHeight="12330"/>
  </bookViews>
  <sheets>
    <sheet name="Лист2 (6)" sheetId="7" r:id="rId1"/>
  </sheets>
  <definedNames>
    <definedName name="_xlnm._FilterDatabase" localSheetId="0" hidden="1">'Лист2 (6)'!$A$7:$Q$78</definedName>
    <definedName name="_xlnm.Print_Area" localSheetId="0">'Лист2 (6)'!$A$1:$Q$76</definedName>
  </definedNames>
  <calcPr calcId="162913"/>
</workbook>
</file>

<file path=xl/calcChain.xml><?xml version="1.0" encoding="utf-8"?>
<calcChain xmlns="http://schemas.openxmlformats.org/spreadsheetml/2006/main">
  <c r="P78" i="7" l="1"/>
  <c r="O78" i="7"/>
  <c r="N78" i="7"/>
  <c r="M78" i="7"/>
  <c r="L78" i="7"/>
  <c r="K78" i="7"/>
  <c r="J78" i="7"/>
  <c r="I78" i="7"/>
  <c r="N52" i="7"/>
  <c r="M52" i="7"/>
  <c r="L52" i="7"/>
  <c r="K52" i="7"/>
  <c r="J52" i="7"/>
  <c r="I52" i="7"/>
  <c r="P19" i="7"/>
  <c r="O19" i="7"/>
  <c r="N19" i="7"/>
  <c r="M19" i="7"/>
  <c r="L19" i="7"/>
  <c r="K19" i="7"/>
  <c r="J19" i="7"/>
  <c r="I19" i="7"/>
  <c r="P18" i="7"/>
  <c r="O18" i="7"/>
  <c r="N18" i="7"/>
  <c r="M18" i="7"/>
  <c r="L18" i="7"/>
  <c r="K18" i="7"/>
  <c r="J18" i="7"/>
  <c r="I18" i="7"/>
  <c r="P17" i="7"/>
  <c r="O17" i="7"/>
  <c r="N17" i="7"/>
  <c r="M17" i="7"/>
  <c r="L17" i="7"/>
  <c r="K17" i="7"/>
  <c r="J17" i="7"/>
  <c r="I17" i="7"/>
  <c r="P16" i="7"/>
  <c r="O16" i="7"/>
  <c r="N16" i="7"/>
  <c r="M16" i="7"/>
  <c r="L16" i="7"/>
  <c r="K16" i="7"/>
  <c r="J16" i="7"/>
  <c r="I16" i="7"/>
  <c r="P15" i="7"/>
  <c r="O15" i="7"/>
  <c r="N15" i="7"/>
  <c r="M15" i="7"/>
  <c r="L15" i="7"/>
  <c r="K15" i="7"/>
  <c r="J15" i="7"/>
  <c r="I15" i="7"/>
  <c r="P14" i="7"/>
  <c r="O14" i="7"/>
  <c r="N14" i="7"/>
  <c r="M14" i="7"/>
  <c r="L14" i="7"/>
  <c r="K14" i="7"/>
  <c r="J14" i="7"/>
  <c r="I14" i="7"/>
  <c r="P13" i="7"/>
  <c r="O13" i="7"/>
  <c r="N13" i="7"/>
  <c r="M13" i="7"/>
  <c r="L13" i="7"/>
  <c r="K13" i="7"/>
  <c r="J13" i="7"/>
  <c r="I13" i="7"/>
  <c r="P12" i="7"/>
  <c r="O12" i="7"/>
  <c r="N12" i="7"/>
  <c r="M12" i="7"/>
  <c r="L12" i="7"/>
  <c r="K12" i="7"/>
  <c r="J12" i="7"/>
  <c r="P11" i="7"/>
  <c r="O11" i="7"/>
  <c r="N11" i="7"/>
  <c r="M11" i="7"/>
  <c r="L11" i="7"/>
  <c r="K11" i="7"/>
  <c r="J11" i="7"/>
  <c r="I11" i="7"/>
  <c r="P67" i="7"/>
  <c r="O67" i="7"/>
  <c r="N67" i="7"/>
  <c r="M67" i="7"/>
  <c r="L67" i="7"/>
  <c r="K67" i="7"/>
  <c r="J67" i="7"/>
  <c r="I67" i="7"/>
  <c r="P68" i="7"/>
  <c r="O68" i="7"/>
  <c r="N68" i="7"/>
  <c r="M68" i="7"/>
  <c r="L68" i="7"/>
  <c r="K68" i="7"/>
  <c r="J68" i="7"/>
  <c r="I68" i="7"/>
  <c r="N59" i="7"/>
  <c r="M59" i="7"/>
  <c r="L59" i="7"/>
  <c r="K59" i="7"/>
  <c r="J59" i="7"/>
  <c r="I59" i="7"/>
  <c r="P10" i="7"/>
  <c r="O10" i="7"/>
  <c r="N10" i="7"/>
  <c r="M10" i="7"/>
  <c r="L10" i="7"/>
  <c r="K10" i="7"/>
  <c r="J10" i="7"/>
  <c r="P9" i="7"/>
  <c r="O9" i="7"/>
  <c r="N9" i="7"/>
  <c r="M9" i="7"/>
  <c r="L9" i="7"/>
  <c r="K9" i="7"/>
  <c r="J9" i="7"/>
  <c r="I9" i="7"/>
  <c r="P8" i="7"/>
  <c r="O8" i="7"/>
  <c r="N8" i="7"/>
  <c r="M8" i="7"/>
  <c r="L8" i="7"/>
  <c r="K8" i="7"/>
  <c r="J8" i="7"/>
  <c r="P77" i="7"/>
  <c r="O77" i="7"/>
  <c r="N77" i="7"/>
  <c r="M77" i="7"/>
  <c r="L77" i="7"/>
  <c r="K77" i="7"/>
  <c r="J77" i="7"/>
  <c r="I77" i="7"/>
  <c r="P76" i="7"/>
  <c r="O76" i="7"/>
  <c r="N76" i="7"/>
  <c r="M76" i="7"/>
  <c r="L76" i="7"/>
  <c r="K76" i="7"/>
  <c r="J76" i="7"/>
  <c r="I76" i="7"/>
  <c r="N32" i="7"/>
  <c r="M32" i="7"/>
  <c r="L32" i="7"/>
  <c r="K32" i="7"/>
  <c r="J32" i="7"/>
  <c r="I32" i="7"/>
  <c r="N29" i="7"/>
  <c r="M29" i="7"/>
  <c r="L29" i="7"/>
  <c r="K29" i="7"/>
  <c r="J29" i="7"/>
  <c r="I29" i="7"/>
  <c r="N21" i="7"/>
  <c r="M21" i="7"/>
  <c r="L21" i="7"/>
  <c r="K21" i="7"/>
  <c r="J21" i="7"/>
  <c r="I21" i="7"/>
  <c r="N51" i="7"/>
  <c r="M51" i="7"/>
  <c r="L51" i="7"/>
  <c r="K51" i="7"/>
  <c r="J51" i="7"/>
  <c r="I51" i="7"/>
  <c r="N40" i="7"/>
  <c r="M40" i="7"/>
  <c r="L40" i="7"/>
  <c r="K40" i="7"/>
  <c r="J40" i="7"/>
  <c r="I40" i="7"/>
  <c r="P55" i="7"/>
  <c r="O55" i="7"/>
  <c r="N55" i="7"/>
  <c r="M55" i="7"/>
  <c r="L55" i="7"/>
  <c r="K55" i="7"/>
  <c r="J55" i="7"/>
  <c r="I55" i="7"/>
  <c r="N23" i="7"/>
  <c r="M23" i="7"/>
  <c r="L23" i="7"/>
  <c r="K23" i="7"/>
  <c r="J23" i="7"/>
  <c r="I23" i="7"/>
  <c r="P58" i="7"/>
  <c r="N58" i="7"/>
  <c r="M58" i="7"/>
  <c r="L58" i="7"/>
  <c r="K58" i="7"/>
  <c r="J58" i="7"/>
  <c r="I58" i="7"/>
  <c r="N33" i="7"/>
  <c r="M33" i="7"/>
  <c r="L33" i="7"/>
  <c r="K33" i="7"/>
  <c r="J33" i="7"/>
  <c r="I33" i="7"/>
  <c r="P48" i="7"/>
  <c r="O48" i="7"/>
  <c r="N48" i="7"/>
  <c r="M48" i="7"/>
  <c r="L48" i="7"/>
  <c r="K48" i="7"/>
  <c r="J48" i="7"/>
  <c r="I48" i="7"/>
  <c r="N43" i="7"/>
  <c r="M43" i="7"/>
  <c r="L43" i="7"/>
  <c r="K43" i="7"/>
  <c r="J43" i="7"/>
  <c r="I43" i="7"/>
  <c r="N57" i="7"/>
  <c r="M57" i="7"/>
  <c r="L57" i="7"/>
  <c r="K57" i="7"/>
  <c r="J57" i="7"/>
  <c r="I57" i="7"/>
  <c r="P63" i="7"/>
  <c r="O63" i="7"/>
  <c r="N63" i="7"/>
  <c r="M63" i="7"/>
  <c r="L63" i="7"/>
  <c r="K63" i="7"/>
  <c r="J63" i="7"/>
  <c r="I63" i="7"/>
  <c r="N56" i="7"/>
  <c r="M56" i="7"/>
  <c r="L56" i="7"/>
  <c r="K56" i="7"/>
  <c r="J56" i="7"/>
  <c r="I56" i="7"/>
  <c r="N44" i="7"/>
  <c r="M44" i="7"/>
  <c r="L44" i="7"/>
  <c r="K44" i="7"/>
  <c r="J44" i="7"/>
  <c r="I44" i="7"/>
  <c r="O28" i="7"/>
  <c r="N28" i="7"/>
  <c r="M28" i="7"/>
  <c r="L28" i="7"/>
  <c r="K28" i="7"/>
  <c r="J28" i="7"/>
  <c r="I28" i="7"/>
  <c r="N35" i="7"/>
  <c r="M35" i="7"/>
  <c r="L35" i="7"/>
  <c r="K35" i="7"/>
  <c r="J35" i="7"/>
  <c r="I35" i="7"/>
  <c r="J61" i="7"/>
  <c r="I61" i="7"/>
  <c r="N22" i="7"/>
  <c r="M22" i="7"/>
  <c r="L22" i="7"/>
  <c r="K22" i="7"/>
  <c r="J22" i="7"/>
  <c r="I22" i="7"/>
  <c r="N66" i="7"/>
  <c r="M66" i="7"/>
  <c r="L66" i="7"/>
  <c r="K66" i="7"/>
  <c r="J66" i="7"/>
  <c r="I66" i="7"/>
  <c r="N46" i="7"/>
  <c r="M46" i="7"/>
  <c r="L46" i="7"/>
  <c r="K46" i="7"/>
  <c r="J46" i="7"/>
  <c r="I46" i="7"/>
  <c r="P62" i="7"/>
  <c r="N62" i="7"/>
  <c r="M62" i="7"/>
  <c r="L62" i="7"/>
  <c r="K62" i="7"/>
  <c r="J62" i="7"/>
  <c r="I62" i="7"/>
  <c r="O38" i="7"/>
  <c r="N38" i="7"/>
  <c r="M38" i="7"/>
  <c r="L38" i="7"/>
  <c r="K38" i="7"/>
  <c r="J38" i="7"/>
  <c r="I38" i="7"/>
  <c r="N31" i="7"/>
  <c r="M31" i="7"/>
  <c r="L31" i="7"/>
  <c r="K31" i="7"/>
  <c r="J31" i="7"/>
  <c r="I31" i="7"/>
  <c r="P53" i="7"/>
  <c r="N53" i="7"/>
  <c r="M53" i="7"/>
  <c r="L53" i="7"/>
  <c r="K53" i="7"/>
  <c r="J53" i="7"/>
  <c r="I53" i="7"/>
  <c r="P39" i="7"/>
  <c r="N39" i="7"/>
  <c r="M39" i="7"/>
  <c r="L39" i="7"/>
  <c r="K39" i="7"/>
  <c r="J39" i="7"/>
  <c r="I39" i="7"/>
  <c r="P49" i="7"/>
  <c r="N49" i="7"/>
  <c r="M49" i="7"/>
  <c r="L49" i="7"/>
  <c r="K49" i="7"/>
  <c r="J49" i="7"/>
  <c r="I49" i="7"/>
  <c r="N34" i="7"/>
  <c r="M34" i="7"/>
  <c r="L34" i="7"/>
  <c r="K34" i="7"/>
  <c r="J34" i="7"/>
  <c r="I34" i="7"/>
  <c r="N37" i="7"/>
  <c r="M37" i="7"/>
  <c r="L37" i="7"/>
  <c r="K37" i="7"/>
  <c r="J37" i="7"/>
  <c r="I37" i="7"/>
  <c r="N64" i="7"/>
  <c r="M64" i="7"/>
  <c r="L64" i="7"/>
  <c r="K64" i="7"/>
  <c r="J64" i="7"/>
  <c r="I64" i="7"/>
  <c r="N42" i="7"/>
  <c r="M42" i="7"/>
  <c r="L42" i="7"/>
  <c r="K42" i="7"/>
  <c r="J42" i="7"/>
  <c r="I42" i="7"/>
  <c r="P30" i="7"/>
  <c r="N30" i="7"/>
  <c r="M30" i="7"/>
  <c r="L30" i="7"/>
  <c r="K30" i="7"/>
  <c r="J30" i="7"/>
  <c r="I30" i="7"/>
  <c r="P60" i="7"/>
  <c r="N60" i="7"/>
  <c r="M60" i="7"/>
  <c r="L60" i="7"/>
  <c r="K60" i="7"/>
  <c r="J60" i="7"/>
  <c r="I60" i="7"/>
  <c r="N20" i="7"/>
  <c r="M20" i="7"/>
  <c r="L20" i="7"/>
  <c r="K20" i="7"/>
  <c r="J20" i="7"/>
  <c r="I20" i="7"/>
  <c r="N25" i="7"/>
  <c r="M25" i="7"/>
  <c r="L25" i="7"/>
  <c r="K25" i="7"/>
  <c r="J25" i="7"/>
  <c r="I25" i="7"/>
  <c r="N27" i="7"/>
  <c r="M27" i="7"/>
  <c r="L27" i="7"/>
  <c r="K27" i="7"/>
  <c r="J27" i="7"/>
  <c r="I27" i="7"/>
  <c r="N47" i="7"/>
  <c r="M47" i="7"/>
  <c r="L47" i="7"/>
  <c r="K47" i="7"/>
  <c r="J47" i="7"/>
  <c r="I47" i="7"/>
  <c r="N26" i="7"/>
  <c r="M26" i="7"/>
  <c r="L26" i="7"/>
  <c r="K26" i="7"/>
  <c r="J26" i="7"/>
  <c r="I26" i="7"/>
  <c r="N50" i="7"/>
  <c r="M50" i="7"/>
  <c r="L50" i="7"/>
  <c r="K50" i="7"/>
  <c r="J50" i="7"/>
  <c r="I50" i="7"/>
  <c r="N65" i="7"/>
  <c r="M65" i="7"/>
  <c r="L65" i="7"/>
  <c r="K65" i="7"/>
  <c r="J65" i="7"/>
  <c r="I65" i="7"/>
  <c r="N36" i="7"/>
  <c r="M36" i="7"/>
  <c r="L36" i="7"/>
  <c r="K36" i="7"/>
  <c r="J36" i="7"/>
  <c r="I36" i="7"/>
  <c r="P41" i="7"/>
  <c r="N41" i="7"/>
  <c r="M41" i="7"/>
  <c r="L41" i="7"/>
  <c r="K41" i="7"/>
  <c r="J41" i="7"/>
  <c r="I41" i="7"/>
  <c r="P54" i="7"/>
  <c r="N54" i="7"/>
  <c r="M54" i="7"/>
  <c r="L54" i="7"/>
  <c r="K54" i="7"/>
  <c r="J54" i="7"/>
  <c r="I54" i="7"/>
  <c r="N69" i="7"/>
  <c r="M69" i="7"/>
  <c r="L69" i="7"/>
  <c r="K69" i="7"/>
  <c r="J69" i="7"/>
  <c r="I69" i="7"/>
  <c r="P75" i="7"/>
  <c r="O75" i="7"/>
  <c r="N75" i="7"/>
  <c r="M75" i="7"/>
  <c r="L75" i="7"/>
  <c r="K75" i="7"/>
  <c r="J75" i="7"/>
  <c r="I75" i="7"/>
  <c r="P74" i="7"/>
  <c r="O74" i="7"/>
  <c r="N74" i="7"/>
  <c r="M74" i="7"/>
  <c r="L74" i="7"/>
  <c r="K74" i="7"/>
  <c r="J74" i="7"/>
  <c r="I74" i="7"/>
  <c r="P73" i="7"/>
  <c r="O73" i="7"/>
  <c r="N73" i="7"/>
  <c r="M73" i="7"/>
  <c r="L73" i="7"/>
  <c r="K73" i="7"/>
  <c r="J73" i="7"/>
  <c r="I73" i="7"/>
  <c r="P72" i="7"/>
  <c r="O72" i="7"/>
  <c r="N72" i="7"/>
  <c r="M72" i="7"/>
  <c r="L72" i="7"/>
  <c r="K72" i="7"/>
  <c r="J72" i="7"/>
  <c r="I72" i="7"/>
  <c r="P71" i="7"/>
  <c r="O71" i="7"/>
  <c r="N71" i="7"/>
  <c r="M71" i="7"/>
  <c r="L71" i="7"/>
  <c r="K71" i="7"/>
  <c r="J71" i="7"/>
  <c r="I71" i="7"/>
  <c r="P70" i="7"/>
  <c r="O70" i="7"/>
  <c r="N70" i="7"/>
  <c r="M70" i="7"/>
  <c r="L70" i="7"/>
  <c r="K70" i="7"/>
  <c r="J70" i="7"/>
  <c r="I70" i="7"/>
  <c r="H7" i="7"/>
  <c r="G7" i="7"/>
  <c r="F7" i="7"/>
  <c r="E7" i="7"/>
  <c r="Q45" i="7"/>
  <c r="Q56" i="7" l="1"/>
  <c r="O7" i="7"/>
  <c r="P7" i="7"/>
  <c r="J7" i="7"/>
  <c r="I7" i="7"/>
  <c r="Q15" i="7"/>
  <c r="Q23" i="7"/>
  <c r="Q67" i="7"/>
  <c r="Q18" i="7"/>
  <c r="Q71" i="7"/>
  <c r="Q72" i="7"/>
  <c r="Q75" i="7"/>
  <c r="Q41" i="7"/>
  <c r="Q60" i="7"/>
  <c r="Q42" i="7"/>
  <c r="Q34" i="7"/>
  <c r="Q49" i="7"/>
  <c r="Q66" i="7"/>
  <c r="Q8" i="7"/>
  <c r="M7" i="7"/>
  <c r="N7" i="7"/>
  <c r="Q21" i="7"/>
  <c r="Q17" i="7"/>
  <c r="Q37" i="7"/>
  <c r="Q53" i="7"/>
  <c r="Q28" i="7"/>
  <c r="Q58" i="7"/>
  <c r="Q40" i="7"/>
  <c r="Q29" i="7"/>
  <c r="Q76" i="7"/>
  <c r="Q9" i="7"/>
  <c r="Q59" i="7"/>
  <c r="Q11" i="7"/>
  <c r="Q14" i="7"/>
  <c r="Q70" i="7"/>
  <c r="Q73" i="7"/>
  <c r="Q74" i="7"/>
  <c r="Q69" i="7"/>
  <c r="Q54" i="7"/>
  <c r="Q47" i="7"/>
  <c r="Q30" i="7"/>
  <c r="Q64" i="7"/>
  <c r="Q39" i="7"/>
  <c r="Q62" i="7"/>
  <c r="Q35" i="7"/>
  <c r="Q44" i="7"/>
  <c r="Q63" i="7"/>
  <c r="Q33" i="7"/>
  <c r="Q55" i="7"/>
  <c r="Q51" i="7"/>
  <c r="Q32" i="7"/>
  <c r="Q68" i="7"/>
  <c r="Q13" i="7"/>
  <c r="Q52" i="7"/>
  <c r="Q36" i="7"/>
  <c r="Q65" i="7"/>
  <c r="Q50" i="7"/>
  <c r="Q26" i="7"/>
  <c r="Q27" i="7"/>
  <c r="Q25" i="7"/>
  <c r="Q20" i="7"/>
  <c r="Q31" i="7"/>
  <c r="Q38" i="7"/>
  <c r="Q46" i="7"/>
  <c r="Q22" i="7"/>
  <c r="Q61" i="7"/>
  <c r="Q57" i="7"/>
  <c r="Q43" i="7"/>
  <c r="Q48" i="7"/>
  <c r="K7" i="7"/>
  <c r="Q77" i="7"/>
  <c r="Q10" i="7"/>
  <c r="Q12" i="7"/>
  <c r="Q16" i="7"/>
  <c r="Q19" i="7"/>
  <c r="L7" i="7"/>
  <c r="Q78" i="7"/>
  <c r="Q24" i="7"/>
  <c r="Q7" i="7" l="1"/>
</calcChain>
</file>

<file path=xl/sharedStrings.xml><?xml version="1.0" encoding="utf-8"?>
<sst xmlns="http://schemas.openxmlformats.org/spreadsheetml/2006/main" count="164" uniqueCount="95">
  <si>
    <t>№ П\П</t>
  </si>
  <si>
    <t>Краткое наименование ОО</t>
  </si>
  <si>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</si>
  <si>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</si>
  <si>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</si>
  <si>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</si>
  <si>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</si>
  <si>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</si>
  <si>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</si>
  <si>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</si>
  <si>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</si>
  <si>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</si>
  <si>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нет</t>
  </si>
  <si>
    <t>В ОО есть  ППЭ (Да/нет)</t>
  </si>
  <si>
    <t>Всего зданий ППЭ</t>
  </si>
  <si>
    <t>ГБОУ "Московская международная школа"</t>
  </si>
  <si>
    <t>ГБОУ "Школа Новокосино"</t>
  </si>
  <si>
    <t>ГБОУ Вешняковская школа</t>
  </si>
  <si>
    <t>ГБОУ Школа № 1352</t>
  </si>
  <si>
    <t>ГБОУ Школа № 1591</t>
  </si>
  <si>
    <t>ГБОУ Школа № 1811</t>
  </si>
  <si>
    <t>ГБОУ Школа № 2126 "Перово"</t>
  </si>
  <si>
    <t>ГБОУ Школа № 429</t>
  </si>
  <si>
    <t>ГБОУ Школа №1080</t>
  </si>
  <si>
    <t>ГБОУ Школа №1246</t>
  </si>
  <si>
    <t>ГБОУ Школа №1282 "Сокольники"</t>
  </si>
  <si>
    <t>ГБОУ Школа №1290</t>
  </si>
  <si>
    <t>ГБОУ Школа №1310</t>
  </si>
  <si>
    <t>ГБОУ Школа №1324</t>
  </si>
  <si>
    <t>ГБОУ Школа №1360</t>
  </si>
  <si>
    <t>ГБОУ Школа №1362</t>
  </si>
  <si>
    <t>ГБОУ Школа №1476</t>
  </si>
  <si>
    <t>ГБОУ Школа №1502</t>
  </si>
  <si>
    <t>ГБОУ Школа №1504</t>
  </si>
  <si>
    <t>ГБОУ Школа №1505</t>
  </si>
  <si>
    <t>ГБОУ Школа №1508</t>
  </si>
  <si>
    <t>ГБОУ Школа №1512 им. Алии Молдагуловой</t>
  </si>
  <si>
    <t>ГБОУ Школа №1516</t>
  </si>
  <si>
    <t>ГБОУ Школа №1530 "Школа Ломоносова"</t>
  </si>
  <si>
    <t>ГБОУ Школа №1598</t>
  </si>
  <si>
    <t>ГБОУ Школа №1637</t>
  </si>
  <si>
    <t>ГБОУ Школа №1748</t>
  </si>
  <si>
    <t>ГБОУ Школа №1795</t>
  </si>
  <si>
    <t>ГБОУ Школа №1797</t>
  </si>
  <si>
    <t>ГБОУ Школа №1798</t>
  </si>
  <si>
    <t>ГБОУ Школа №1852</t>
  </si>
  <si>
    <t>ГБОУ Школа №2026</t>
  </si>
  <si>
    <t>ГБОУ Школа №2031</t>
  </si>
  <si>
    <t>ГБОУ Школа №2033</t>
  </si>
  <si>
    <t>ГБОУ Школа №2036</t>
  </si>
  <si>
    <t>ГБОУ Школа №2072</t>
  </si>
  <si>
    <t>ГБОУ Школа №2127</t>
  </si>
  <si>
    <t>ГБОУ Школа №2200</t>
  </si>
  <si>
    <t>ГБОУ Школа №319</t>
  </si>
  <si>
    <t>ГБОУ Школа №368 "Лосиный остров"</t>
  </si>
  <si>
    <t>ГБОУ Школа №444</t>
  </si>
  <si>
    <t>ГБОУ Школа №734</t>
  </si>
  <si>
    <t>ГБОУ Школа №920</t>
  </si>
  <si>
    <t>ГБОУ Школа №922</t>
  </si>
  <si>
    <t>ГБПОУ "МССУОР №1" Москомспорта</t>
  </si>
  <si>
    <t>ГБПОУ "МССУОР №3" Москомспорта</t>
  </si>
  <si>
    <t>ГБПОУ г. Москвы "КМТИ им. Г.П.Вишневской"</t>
  </si>
  <si>
    <t>ГБПОУ КИГМ №23</t>
  </si>
  <si>
    <t>ГБПОУ ТК №21</t>
  </si>
  <si>
    <t>ГКОУ КШИ №5</t>
  </si>
  <si>
    <t>ГКОУ СКОШИ №30</t>
  </si>
  <si>
    <t>ГКОУ СКОШИ №31</t>
  </si>
  <si>
    <t>Лицей Ломоносова</t>
  </si>
  <si>
    <t>Московский педагогический государственный университет ФГБОУ ВО "МПГУ" МПГУ (Лицей МПГУ)</t>
  </si>
  <si>
    <t>ОАНО "ЛДК"</t>
  </si>
  <si>
    <t>ОАНО «Международная школа Херитейдж Сокольники»</t>
  </si>
  <si>
    <t>ЧОУ "Православная школа Косинская"</t>
  </si>
  <si>
    <t>ЧОУ СОШ "Кладезь"</t>
  </si>
  <si>
    <t>ЧОУ СОШ "ЛАД"</t>
  </si>
  <si>
    <t>ЧУ СОШ "Ретро"</t>
  </si>
  <si>
    <t>ЧУОО "Европейская гимназия"</t>
  </si>
  <si>
    <t>АНОО «МШ «Концепт»</t>
  </si>
  <si>
    <t>АНО ПО"Старая школа"</t>
  </si>
  <si>
    <t>ГБОУ "КиберШкола"</t>
  </si>
  <si>
    <t>АНО СОШ "Колибри"</t>
  </si>
  <si>
    <t>ГАПОУ ТК №24</t>
  </si>
  <si>
    <t>АНО СОШ "Академическая гимназия"</t>
  </si>
  <si>
    <t>АНО ОО Школа "Ирида"</t>
  </si>
  <si>
    <t>Код ОО</t>
  </si>
  <si>
    <t>Наличие видеонаблюдения</t>
  </si>
  <si>
    <t>Да</t>
  </si>
  <si>
    <t>Нет</t>
  </si>
  <si>
    <t>Всего работников</t>
  </si>
  <si>
    <t>Количество работников необходимых для работы в ППЭ на экзамены в форме ЕГЭ и ОГЭ</t>
  </si>
  <si>
    <t>Количество ППЭ планируемых задействовать в 2025/2026 учебном году в ГИА-9 и ГИА-11</t>
  </si>
  <si>
    <t>ГБОУ Школа №664</t>
  </si>
  <si>
    <t>ГБОУ Школа №1404 "Гамма"</t>
  </si>
  <si>
    <t xml:space="preserve">Информация по формированию состава работников при проведении ГИА в 2026 году  для образовательных организаций Восточного административного округа города Москвы </t>
  </si>
  <si>
    <t>Государственная итоговая аттестация в форме ОГЭ и ЕГЭ 
по Восточному административному округу города Москвы</t>
  </si>
  <si>
    <t>ГБОУ Школа №423 им. Л.Д.Зубова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</si>
</sst>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7" fillId="0" borderId="1"/>
  </cellStyleXfs>
  <cellXfs count="22">
    <xf numFmtId="0" fontId="0" fillId="0" borderId="0" xfId="0" applyFont="1" applyAlignment="1"/>
    <xf numFmtId="0" fontId="5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/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1" fontId="5" fillId="0" borderId="1" xfId="0" applyNumberFormat="1" applyFont="1" applyFill="1" applyBorder="1" applyAlignment="1"/>
    <xf numFmtId="0" fontId="5" fillId="0" borderId="3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" fontId="2" fillId="0" borderId="2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6"/>
  <sheetViews>
    <sheetView tabSelected="1" topLeftCell="A4" zoomScale="85" zoomScaleNormal="85" workbookViewId="0">
      <selection activeCell="G82" sqref="G82"/>
    </sheetView>
  </sheetViews>
  <sheetFormatPr defaultColWidth="14.42578125" defaultRowHeight="15" customHeight="1" x14ac:dyDescent="0.25"/>
  <cols>
    <col min="1" max="1" width="9.42578125" style="1" customWidth="1"/>
    <col min="2" max="2" width="9.140625" style="1" customWidth="1"/>
    <col min="3" max="3" width="39" style="13" customWidth="1"/>
    <col min="4" max="4" width="23.5703125" style="1" customWidth="1"/>
    <col min="5" max="5" width="17.42578125" style="1" customWidth="1"/>
    <col min="6" max="6" width="11.7109375" style="1" customWidth="1"/>
    <col min="7" max="7" width="11" style="1" customWidth="1"/>
    <col min="8" max="8" width="12.140625" style="1" customWidth="1"/>
    <col min="9" max="9" width="9.140625" style="1" customWidth="1"/>
    <col min="10" max="10" width="12.42578125" style="1" customWidth="1"/>
    <col min="11" max="11" width="12.28515625" style="1" customWidth="1"/>
    <col min="12" max="12" width="13.140625" style="11" customWidth="1"/>
    <col min="13" max="13" width="11.28515625" style="11" customWidth="1"/>
    <col min="14" max="14" width="10.42578125" style="1" customWidth="1"/>
    <col min="15" max="16" width="14.85546875" style="1" customWidth="1"/>
    <col min="17" max="17" width="16.7109375" style="1" customWidth="1"/>
    <col min="18" max="16384" width="14.42578125" style="5"/>
  </cols>
  <sheetData>
    <row r="1" spans="1:18" ht="72" customHeight="1" x14ac:dyDescent="0.25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87.75" customHeight="1" x14ac:dyDescent="0.25">
      <c r="A2" s="18" t="s">
        <v>89</v>
      </c>
      <c r="B2" s="18"/>
      <c r="C2" s="18"/>
      <c r="D2" s="18" t="s">
        <v>13</v>
      </c>
      <c r="E2" s="18" t="s">
        <v>14</v>
      </c>
      <c r="F2" s="18" t="s">
        <v>84</v>
      </c>
      <c r="G2" s="18"/>
      <c r="H2" s="18" t="s">
        <v>93</v>
      </c>
      <c r="I2" s="18"/>
      <c r="J2" s="18"/>
      <c r="K2" s="18"/>
      <c r="L2" s="18"/>
      <c r="M2" s="18"/>
      <c r="N2" s="18"/>
      <c r="O2" s="18"/>
      <c r="P2" s="18"/>
      <c r="Q2" s="18"/>
      <c r="R2" s="16"/>
    </row>
    <row r="3" spans="1:18" ht="33.75" customHeight="1" x14ac:dyDescent="0.25">
      <c r="A3" s="18"/>
      <c r="B3" s="18"/>
      <c r="C3" s="18"/>
      <c r="D3" s="18"/>
      <c r="E3" s="18"/>
      <c r="F3" s="18" t="s">
        <v>85</v>
      </c>
      <c r="G3" s="18" t="s">
        <v>86</v>
      </c>
      <c r="H3" s="19" t="s">
        <v>88</v>
      </c>
      <c r="I3" s="19"/>
      <c r="J3" s="19"/>
      <c r="K3" s="19"/>
      <c r="L3" s="19"/>
      <c r="M3" s="19"/>
      <c r="N3" s="19"/>
      <c r="O3" s="19"/>
      <c r="P3" s="19"/>
      <c r="Q3" s="19"/>
    </row>
    <row r="4" spans="1:18" ht="21" customHeight="1" x14ac:dyDescent="0.25">
      <c r="A4" s="18"/>
      <c r="B4" s="18"/>
      <c r="C4" s="18"/>
      <c r="D4" s="18"/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8" ht="191.25" customHeight="1" x14ac:dyDescent="0.25">
      <c r="A5" s="18"/>
      <c r="B5" s="18"/>
      <c r="C5" s="18"/>
      <c r="D5" s="18"/>
      <c r="E5" s="18"/>
      <c r="F5" s="18"/>
      <c r="G5" s="18"/>
      <c r="H5" s="21" t="s">
        <v>2</v>
      </c>
      <c r="I5" s="21" t="s">
        <v>3</v>
      </c>
      <c r="J5" s="21" t="s">
        <v>4</v>
      </c>
      <c r="K5" s="21" t="s">
        <v>5</v>
      </c>
      <c r="L5" s="21" t="s">
        <v>6</v>
      </c>
      <c r="M5" s="21" t="s">
        <v>7</v>
      </c>
      <c r="N5" s="21" t="s">
        <v>8</v>
      </c>
      <c r="O5" s="21" t="s">
        <v>9</v>
      </c>
      <c r="P5" s="21" t="s">
        <v>10</v>
      </c>
      <c r="Q5" s="21" t="s">
        <v>87</v>
      </c>
    </row>
    <row r="6" spans="1:18" ht="66" customHeight="1" x14ac:dyDescent="0.25">
      <c r="A6" s="17" t="s">
        <v>0</v>
      </c>
      <c r="B6" s="17" t="s">
        <v>83</v>
      </c>
      <c r="C6" s="17" t="s">
        <v>1</v>
      </c>
      <c r="D6" s="7"/>
      <c r="E6" s="7"/>
      <c r="F6" s="7"/>
      <c r="G6" s="7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63" customHeight="1" x14ac:dyDescent="0.25">
      <c r="A7" s="3"/>
      <c r="B7" s="7"/>
      <c r="C7" s="7"/>
      <c r="D7" s="7"/>
      <c r="E7" s="12">
        <f t="shared" ref="E7:M7" si="0">SUBTOTAL(109,E8:E76)</f>
        <v>61</v>
      </c>
      <c r="F7" s="12">
        <f t="shared" si="0"/>
        <v>61</v>
      </c>
      <c r="G7" s="12">
        <f t="shared" si="0"/>
        <v>0</v>
      </c>
      <c r="H7" s="12">
        <f t="shared" si="0"/>
        <v>1046</v>
      </c>
      <c r="I7" s="12">
        <f t="shared" si="0"/>
        <v>61</v>
      </c>
      <c r="J7" s="12">
        <f t="shared" si="0"/>
        <v>61</v>
      </c>
      <c r="K7" s="12">
        <f t="shared" si="0"/>
        <v>244</v>
      </c>
      <c r="L7" s="12">
        <f t="shared" si="0"/>
        <v>120</v>
      </c>
      <c r="M7" s="12">
        <f t="shared" si="0"/>
        <v>60</v>
      </c>
      <c r="N7" s="12">
        <f>SUBTOTAL(109,N8:N78)</f>
        <v>244</v>
      </c>
      <c r="O7" s="12">
        <f>SUBTOTAL(109,O8:O78)</f>
        <v>2328</v>
      </c>
      <c r="P7" s="12">
        <f>SUBTOTAL(109,P8:P78)</f>
        <v>1150</v>
      </c>
      <c r="Q7" s="12">
        <f>SUBTOTAL(109,Q8:Q78)</f>
        <v>4268</v>
      </c>
    </row>
    <row r="8" spans="1:18" ht="31.5" x14ac:dyDescent="0.25">
      <c r="A8" s="2">
        <v>1</v>
      </c>
      <c r="B8" s="2">
        <v>11733</v>
      </c>
      <c r="C8" s="2" t="s">
        <v>61</v>
      </c>
      <c r="D8" s="2" t="s">
        <v>12</v>
      </c>
      <c r="E8" s="6">
        <v>0</v>
      </c>
      <c r="F8" s="6">
        <v>0</v>
      </c>
      <c r="G8" s="6">
        <v>0</v>
      </c>
      <c r="H8" s="6">
        <v>0</v>
      </c>
      <c r="I8" s="4">
        <v>0</v>
      </c>
      <c r="J8" s="4">
        <f t="shared" ref="J8:J25" si="1">$F8</f>
        <v>0</v>
      </c>
      <c r="K8" s="4">
        <f t="shared" ref="K8:K25" si="2">$F8*4</f>
        <v>0</v>
      </c>
      <c r="L8" s="4">
        <f t="shared" ref="L8:L25" si="3">$F8*2</f>
        <v>0</v>
      </c>
      <c r="M8" s="4">
        <f>$F8*1</f>
        <v>0</v>
      </c>
      <c r="N8" s="4">
        <f t="shared" ref="N8:N23" si="4">$F8*4</f>
        <v>0</v>
      </c>
      <c r="O8" s="4">
        <f>$F8*1</f>
        <v>0</v>
      </c>
      <c r="P8" s="4">
        <f t="shared" ref="P8:P13" si="5">H8*1</f>
        <v>0</v>
      </c>
      <c r="Q8" s="4">
        <f t="shared" ref="Q8:Q38" si="6">SUM(I8:P8)</f>
        <v>0</v>
      </c>
    </row>
    <row r="9" spans="1:18" ht="15.75" x14ac:dyDescent="0.25">
      <c r="A9" s="2">
        <v>2</v>
      </c>
      <c r="B9" s="2">
        <v>12967</v>
      </c>
      <c r="C9" s="2" t="s">
        <v>62</v>
      </c>
      <c r="D9" s="2" t="s">
        <v>12</v>
      </c>
      <c r="E9" s="6">
        <v>0</v>
      </c>
      <c r="F9" s="6">
        <v>0</v>
      </c>
      <c r="G9" s="6">
        <v>0</v>
      </c>
      <c r="H9" s="6">
        <v>0</v>
      </c>
      <c r="I9" s="4">
        <f>$F9</f>
        <v>0</v>
      </c>
      <c r="J9" s="4">
        <f t="shared" si="1"/>
        <v>0</v>
      </c>
      <c r="K9" s="4">
        <f t="shared" si="2"/>
        <v>0</v>
      </c>
      <c r="L9" s="4">
        <f t="shared" si="3"/>
        <v>0</v>
      </c>
      <c r="M9" s="4">
        <f>$F9*1</f>
        <v>0</v>
      </c>
      <c r="N9" s="4">
        <f t="shared" si="4"/>
        <v>0</v>
      </c>
      <c r="O9" s="4">
        <f>$F9*1</f>
        <v>0</v>
      </c>
      <c r="P9" s="4">
        <f t="shared" si="5"/>
        <v>0</v>
      </c>
      <c r="Q9" s="4">
        <f t="shared" si="6"/>
        <v>0</v>
      </c>
    </row>
    <row r="10" spans="1:18" ht="15.75" x14ac:dyDescent="0.25">
      <c r="A10" s="2">
        <v>3</v>
      </c>
      <c r="B10" s="2">
        <v>11696</v>
      </c>
      <c r="C10" s="2" t="s">
        <v>63</v>
      </c>
      <c r="D10" s="2" t="s">
        <v>12</v>
      </c>
      <c r="E10" s="6">
        <v>0</v>
      </c>
      <c r="F10" s="6">
        <v>0</v>
      </c>
      <c r="G10" s="6">
        <v>0</v>
      </c>
      <c r="H10" s="6">
        <v>0</v>
      </c>
      <c r="I10" s="4">
        <v>0</v>
      </c>
      <c r="J10" s="4">
        <f t="shared" si="1"/>
        <v>0</v>
      </c>
      <c r="K10" s="4">
        <f t="shared" si="2"/>
        <v>0</v>
      </c>
      <c r="L10" s="4">
        <f t="shared" si="3"/>
        <v>0</v>
      </c>
      <c r="M10" s="4">
        <f>$F10*1</f>
        <v>0</v>
      </c>
      <c r="N10" s="4">
        <f t="shared" si="4"/>
        <v>0</v>
      </c>
      <c r="O10" s="4">
        <f>$F10*1</f>
        <v>0</v>
      </c>
      <c r="P10" s="4">
        <f t="shared" si="5"/>
        <v>0</v>
      </c>
      <c r="Q10" s="4">
        <f t="shared" si="6"/>
        <v>0</v>
      </c>
    </row>
    <row r="11" spans="1:18" ht="15.75" x14ac:dyDescent="0.25">
      <c r="A11" s="2">
        <v>4</v>
      </c>
      <c r="B11" s="2">
        <v>14477</v>
      </c>
      <c r="C11" s="2" t="s">
        <v>67</v>
      </c>
      <c r="D11" s="2" t="s">
        <v>12</v>
      </c>
      <c r="E11" s="6">
        <v>0</v>
      </c>
      <c r="F11" s="6">
        <v>0</v>
      </c>
      <c r="G11" s="6">
        <v>0</v>
      </c>
      <c r="H11" s="6">
        <v>0</v>
      </c>
      <c r="I11" s="4">
        <f>$F11</f>
        <v>0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ref="M11:M19" si="7">$F11*2</f>
        <v>0</v>
      </c>
      <c r="N11" s="4">
        <f t="shared" si="4"/>
        <v>0</v>
      </c>
      <c r="O11" s="4">
        <f t="shared" ref="O11:O19" si="8">$F11*4</f>
        <v>0</v>
      </c>
      <c r="P11" s="4">
        <f t="shared" si="5"/>
        <v>0</v>
      </c>
      <c r="Q11" s="4">
        <f t="shared" si="6"/>
        <v>0</v>
      </c>
    </row>
    <row r="12" spans="1:18" ht="63" x14ac:dyDescent="0.25">
      <c r="A12" s="2">
        <v>5</v>
      </c>
      <c r="B12" s="2">
        <v>12774</v>
      </c>
      <c r="C12" s="2" t="s">
        <v>68</v>
      </c>
      <c r="D12" s="2" t="s">
        <v>12</v>
      </c>
      <c r="E12" s="6">
        <v>0</v>
      </c>
      <c r="F12" s="6">
        <v>0</v>
      </c>
      <c r="G12" s="6">
        <v>0</v>
      </c>
      <c r="H12" s="6">
        <v>0</v>
      </c>
      <c r="I12" s="4">
        <v>0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7"/>
        <v>0</v>
      </c>
      <c r="N12" s="4">
        <f t="shared" si="4"/>
        <v>0</v>
      </c>
      <c r="O12" s="4">
        <f t="shared" si="8"/>
        <v>0</v>
      </c>
      <c r="P12" s="4">
        <f t="shared" si="5"/>
        <v>0</v>
      </c>
      <c r="Q12" s="4">
        <f t="shared" si="6"/>
        <v>0</v>
      </c>
    </row>
    <row r="13" spans="1:18" ht="15.75" x14ac:dyDescent="0.25">
      <c r="A13" s="2">
        <v>6</v>
      </c>
      <c r="B13" s="2">
        <v>13523</v>
      </c>
      <c r="C13" s="2" t="s">
        <v>69</v>
      </c>
      <c r="D13" s="2" t="s">
        <v>12</v>
      </c>
      <c r="E13" s="6">
        <v>0</v>
      </c>
      <c r="F13" s="6">
        <v>0</v>
      </c>
      <c r="G13" s="6">
        <v>0</v>
      </c>
      <c r="H13" s="6">
        <v>0</v>
      </c>
      <c r="I13" s="4">
        <f t="shared" ref="I13:I25" si="9">$F13</f>
        <v>0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7"/>
        <v>0</v>
      </c>
      <c r="N13" s="4">
        <f t="shared" si="4"/>
        <v>0</v>
      </c>
      <c r="O13" s="4">
        <f t="shared" si="8"/>
        <v>0</v>
      </c>
      <c r="P13" s="4">
        <f t="shared" si="5"/>
        <v>0</v>
      </c>
      <c r="Q13" s="4">
        <f t="shared" si="6"/>
        <v>0</v>
      </c>
    </row>
    <row r="14" spans="1:18" ht="31.5" x14ac:dyDescent="0.25">
      <c r="A14" s="2">
        <v>7</v>
      </c>
      <c r="B14" s="2">
        <v>14545</v>
      </c>
      <c r="C14" s="2" t="s">
        <v>70</v>
      </c>
      <c r="D14" s="2" t="s">
        <v>12</v>
      </c>
      <c r="E14" s="6">
        <v>0</v>
      </c>
      <c r="F14" s="6">
        <v>0</v>
      </c>
      <c r="G14" s="6">
        <v>0</v>
      </c>
      <c r="H14" s="6">
        <v>0</v>
      </c>
      <c r="I14" s="4">
        <f t="shared" si="9"/>
        <v>0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7"/>
        <v>0</v>
      </c>
      <c r="N14" s="4">
        <f t="shared" si="4"/>
        <v>0</v>
      </c>
      <c r="O14" s="4">
        <f t="shared" si="8"/>
        <v>0</v>
      </c>
      <c r="P14" s="4">
        <f t="shared" ref="P14:P19" si="10">H14</f>
        <v>0</v>
      </c>
      <c r="Q14" s="4">
        <f t="shared" si="6"/>
        <v>0</v>
      </c>
    </row>
    <row r="15" spans="1:18" ht="31.5" x14ac:dyDescent="0.25">
      <c r="A15" s="2">
        <v>8</v>
      </c>
      <c r="B15" s="2">
        <v>14552</v>
      </c>
      <c r="C15" s="2" t="s">
        <v>71</v>
      </c>
      <c r="D15" s="2" t="s">
        <v>12</v>
      </c>
      <c r="E15" s="6">
        <v>0</v>
      </c>
      <c r="F15" s="6">
        <v>0</v>
      </c>
      <c r="G15" s="6">
        <v>0</v>
      </c>
      <c r="H15" s="6">
        <v>0</v>
      </c>
      <c r="I15" s="4">
        <f t="shared" si="9"/>
        <v>0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7"/>
        <v>0</v>
      </c>
      <c r="N15" s="4">
        <f t="shared" si="4"/>
        <v>0</v>
      </c>
      <c r="O15" s="4">
        <f t="shared" si="8"/>
        <v>0</v>
      </c>
      <c r="P15" s="4">
        <f t="shared" si="10"/>
        <v>0</v>
      </c>
      <c r="Q15" s="4">
        <f t="shared" si="6"/>
        <v>0</v>
      </c>
    </row>
    <row r="16" spans="1:18" ht="15.75" x14ac:dyDescent="0.25">
      <c r="A16" s="2">
        <v>9</v>
      </c>
      <c r="B16" s="2">
        <v>14483</v>
      </c>
      <c r="C16" s="2" t="s">
        <v>72</v>
      </c>
      <c r="D16" s="2" t="s">
        <v>12</v>
      </c>
      <c r="E16" s="6">
        <v>0</v>
      </c>
      <c r="F16" s="6">
        <v>0</v>
      </c>
      <c r="G16" s="6">
        <v>0</v>
      </c>
      <c r="H16" s="6">
        <v>0</v>
      </c>
      <c r="I16" s="4">
        <f t="shared" si="9"/>
        <v>0</v>
      </c>
      <c r="J16" s="4">
        <f t="shared" si="1"/>
        <v>0</v>
      </c>
      <c r="K16" s="4">
        <f t="shared" si="2"/>
        <v>0</v>
      </c>
      <c r="L16" s="4">
        <f t="shared" si="3"/>
        <v>0</v>
      </c>
      <c r="M16" s="4">
        <f t="shared" si="7"/>
        <v>0</v>
      </c>
      <c r="N16" s="4">
        <f t="shared" si="4"/>
        <v>0</v>
      </c>
      <c r="O16" s="4">
        <f t="shared" si="8"/>
        <v>0</v>
      </c>
      <c r="P16" s="4">
        <f t="shared" si="10"/>
        <v>0</v>
      </c>
      <c r="Q16" s="4">
        <f t="shared" si="6"/>
        <v>0</v>
      </c>
    </row>
    <row r="17" spans="1:17" ht="15.75" x14ac:dyDescent="0.25">
      <c r="A17" s="2">
        <v>10</v>
      </c>
      <c r="B17" s="2">
        <v>5196</v>
      </c>
      <c r="C17" s="2" t="s">
        <v>73</v>
      </c>
      <c r="D17" s="2" t="s">
        <v>12</v>
      </c>
      <c r="E17" s="6">
        <v>0</v>
      </c>
      <c r="F17" s="6">
        <v>0</v>
      </c>
      <c r="G17" s="6">
        <v>0</v>
      </c>
      <c r="H17" s="6">
        <v>0</v>
      </c>
      <c r="I17" s="4">
        <f t="shared" si="9"/>
        <v>0</v>
      </c>
      <c r="J17" s="4">
        <f t="shared" si="1"/>
        <v>0</v>
      </c>
      <c r="K17" s="4">
        <f t="shared" si="2"/>
        <v>0</v>
      </c>
      <c r="L17" s="4">
        <f t="shared" si="3"/>
        <v>0</v>
      </c>
      <c r="M17" s="4">
        <f t="shared" si="7"/>
        <v>0</v>
      </c>
      <c r="N17" s="4">
        <f t="shared" si="4"/>
        <v>0</v>
      </c>
      <c r="O17" s="4">
        <f t="shared" si="8"/>
        <v>0</v>
      </c>
      <c r="P17" s="4">
        <f t="shared" si="10"/>
        <v>0</v>
      </c>
      <c r="Q17" s="4">
        <f t="shared" si="6"/>
        <v>0</v>
      </c>
    </row>
    <row r="18" spans="1:17" ht="15.75" x14ac:dyDescent="0.25">
      <c r="A18" s="2">
        <v>11</v>
      </c>
      <c r="B18" s="2">
        <v>14517</v>
      </c>
      <c r="C18" s="2" t="s">
        <v>74</v>
      </c>
      <c r="D18" s="2" t="s">
        <v>12</v>
      </c>
      <c r="E18" s="6">
        <v>0</v>
      </c>
      <c r="F18" s="6">
        <v>0</v>
      </c>
      <c r="G18" s="6">
        <v>0</v>
      </c>
      <c r="H18" s="6">
        <v>0</v>
      </c>
      <c r="I18" s="4">
        <f t="shared" si="9"/>
        <v>0</v>
      </c>
      <c r="J18" s="4">
        <f t="shared" si="1"/>
        <v>0</v>
      </c>
      <c r="K18" s="4">
        <f t="shared" si="2"/>
        <v>0</v>
      </c>
      <c r="L18" s="4">
        <f t="shared" si="3"/>
        <v>0</v>
      </c>
      <c r="M18" s="4">
        <f t="shared" si="7"/>
        <v>0</v>
      </c>
      <c r="N18" s="4">
        <f t="shared" si="4"/>
        <v>0</v>
      </c>
      <c r="O18" s="4">
        <f t="shared" si="8"/>
        <v>0</v>
      </c>
      <c r="P18" s="4">
        <f t="shared" si="10"/>
        <v>0</v>
      </c>
      <c r="Q18" s="4">
        <f t="shared" si="6"/>
        <v>0</v>
      </c>
    </row>
    <row r="19" spans="1:17" ht="15.75" x14ac:dyDescent="0.25">
      <c r="A19" s="2">
        <v>12</v>
      </c>
      <c r="B19" s="2">
        <v>3841</v>
      </c>
      <c r="C19" s="2" t="s">
        <v>75</v>
      </c>
      <c r="D19" s="2" t="s">
        <v>12</v>
      </c>
      <c r="E19" s="6">
        <v>0</v>
      </c>
      <c r="F19" s="6">
        <v>0</v>
      </c>
      <c r="G19" s="6">
        <v>0</v>
      </c>
      <c r="H19" s="6">
        <v>0</v>
      </c>
      <c r="I19" s="4">
        <f t="shared" si="9"/>
        <v>0</v>
      </c>
      <c r="J19" s="4">
        <f t="shared" si="1"/>
        <v>0</v>
      </c>
      <c r="K19" s="4">
        <f t="shared" si="2"/>
        <v>0</v>
      </c>
      <c r="L19" s="4">
        <f t="shared" si="3"/>
        <v>0</v>
      </c>
      <c r="M19" s="4">
        <f t="shared" si="7"/>
        <v>0</v>
      </c>
      <c r="N19" s="4">
        <f t="shared" si="4"/>
        <v>0</v>
      </c>
      <c r="O19" s="4">
        <f t="shared" si="8"/>
        <v>0</v>
      </c>
      <c r="P19" s="4">
        <f t="shared" si="10"/>
        <v>0</v>
      </c>
      <c r="Q19" s="4">
        <f t="shared" si="6"/>
        <v>0</v>
      </c>
    </row>
    <row r="20" spans="1:17" ht="15.75" x14ac:dyDescent="0.25">
      <c r="A20" s="2">
        <v>13</v>
      </c>
      <c r="B20" s="8">
        <v>13936</v>
      </c>
      <c r="C20" s="2" t="s">
        <v>25</v>
      </c>
      <c r="D20" s="2" t="s">
        <v>11</v>
      </c>
      <c r="E20" s="2">
        <v>1</v>
      </c>
      <c r="F20" s="2">
        <v>1</v>
      </c>
      <c r="G20" s="2">
        <v>0</v>
      </c>
      <c r="H20" s="4">
        <v>20</v>
      </c>
      <c r="I20" s="4">
        <f t="shared" si="9"/>
        <v>1</v>
      </c>
      <c r="J20" s="4">
        <f t="shared" si="1"/>
        <v>1</v>
      </c>
      <c r="K20" s="4">
        <f t="shared" si="2"/>
        <v>4</v>
      </c>
      <c r="L20" s="4">
        <f t="shared" si="3"/>
        <v>2</v>
      </c>
      <c r="M20" s="4">
        <f t="shared" ref="M20:M25" si="11">$F20*1</f>
        <v>1</v>
      </c>
      <c r="N20" s="4">
        <f t="shared" si="4"/>
        <v>4</v>
      </c>
      <c r="O20" s="4">
        <v>31</v>
      </c>
      <c r="P20" s="4">
        <v>12</v>
      </c>
      <c r="Q20" s="4">
        <f t="shared" si="6"/>
        <v>56</v>
      </c>
    </row>
    <row r="21" spans="1:17" ht="15.75" x14ac:dyDescent="0.25">
      <c r="A21" s="2">
        <v>14</v>
      </c>
      <c r="B21" s="2">
        <v>13739</v>
      </c>
      <c r="C21" s="2" t="s">
        <v>56</v>
      </c>
      <c r="D21" s="2" t="s">
        <v>11</v>
      </c>
      <c r="E21" s="6">
        <v>1</v>
      </c>
      <c r="F21" s="6">
        <v>1</v>
      </c>
      <c r="G21" s="6">
        <v>0</v>
      </c>
      <c r="H21" s="6">
        <v>15</v>
      </c>
      <c r="I21" s="4">
        <f t="shared" si="9"/>
        <v>1</v>
      </c>
      <c r="J21" s="4">
        <f t="shared" si="1"/>
        <v>1</v>
      </c>
      <c r="K21" s="4">
        <f t="shared" si="2"/>
        <v>4</v>
      </c>
      <c r="L21" s="4">
        <f t="shared" si="3"/>
        <v>2</v>
      </c>
      <c r="M21" s="4">
        <f t="shared" si="11"/>
        <v>1</v>
      </c>
      <c r="N21" s="4">
        <f t="shared" si="4"/>
        <v>4</v>
      </c>
      <c r="O21" s="4">
        <v>18</v>
      </c>
      <c r="P21" s="4">
        <v>5</v>
      </c>
      <c r="Q21" s="4">
        <f t="shared" si="6"/>
        <v>36</v>
      </c>
    </row>
    <row r="22" spans="1:17" ht="15.75" x14ac:dyDescent="0.25">
      <c r="A22" s="2">
        <v>15</v>
      </c>
      <c r="B22" s="8">
        <v>13742</v>
      </c>
      <c r="C22" s="2" t="s">
        <v>40</v>
      </c>
      <c r="D22" s="2" t="s">
        <v>11</v>
      </c>
      <c r="E22" s="2">
        <v>1</v>
      </c>
      <c r="F22" s="2">
        <v>1</v>
      </c>
      <c r="G22" s="2">
        <v>0</v>
      </c>
      <c r="H22" s="4">
        <v>17</v>
      </c>
      <c r="I22" s="4">
        <f t="shared" si="9"/>
        <v>1</v>
      </c>
      <c r="J22" s="4">
        <f t="shared" si="1"/>
        <v>1</v>
      </c>
      <c r="K22" s="4">
        <f t="shared" si="2"/>
        <v>4</v>
      </c>
      <c r="L22" s="4">
        <f t="shared" si="3"/>
        <v>2</v>
      </c>
      <c r="M22" s="4">
        <f t="shared" si="11"/>
        <v>1</v>
      </c>
      <c r="N22" s="4">
        <f t="shared" si="4"/>
        <v>4</v>
      </c>
      <c r="O22" s="4">
        <v>23</v>
      </c>
      <c r="P22" s="4">
        <v>8</v>
      </c>
      <c r="Q22" s="4">
        <f t="shared" si="6"/>
        <v>44</v>
      </c>
    </row>
    <row r="23" spans="1:17" ht="15.75" x14ac:dyDescent="0.25">
      <c r="A23" s="2">
        <v>16</v>
      </c>
      <c r="B23" s="8">
        <v>13703</v>
      </c>
      <c r="C23" s="2" t="s">
        <v>52</v>
      </c>
      <c r="D23" s="2" t="s">
        <v>11</v>
      </c>
      <c r="E23" s="2">
        <v>2</v>
      </c>
      <c r="F23" s="2">
        <v>2</v>
      </c>
      <c r="G23" s="2">
        <v>0</v>
      </c>
      <c r="H23" s="4">
        <v>47</v>
      </c>
      <c r="I23" s="4">
        <f t="shared" si="9"/>
        <v>2</v>
      </c>
      <c r="J23" s="4">
        <f t="shared" si="1"/>
        <v>2</v>
      </c>
      <c r="K23" s="4">
        <f t="shared" si="2"/>
        <v>8</v>
      </c>
      <c r="L23" s="4">
        <f t="shared" si="3"/>
        <v>4</v>
      </c>
      <c r="M23" s="4">
        <f t="shared" si="11"/>
        <v>2</v>
      </c>
      <c r="N23" s="4">
        <f t="shared" si="4"/>
        <v>8</v>
      </c>
      <c r="O23" s="4">
        <v>50</v>
      </c>
      <c r="P23" s="4">
        <v>23</v>
      </c>
      <c r="Q23" s="4">
        <f t="shared" si="6"/>
        <v>99</v>
      </c>
    </row>
    <row r="24" spans="1:17" ht="15.75" x14ac:dyDescent="0.25">
      <c r="A24" s="2">
        <v>17</v>
      </c>
      <c r="B24" s="8">
        <v>14688</v>
      </c>
      <c r="C24" s="2" t="s">
        <v>94</v>
      </c>
      <c r="D24" s="2" t="s">
        <v>12</v>
      </c>
      <c r="E24" s="2">
        <v>0</v>
      </c>
      <c r="F24" s="2">
        <v>0</v>
      </c>
      <c r="G24" s="2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f t="shared" si="6"/>
        <v>0</v>
      </c>
    </row>
    <row r="25" spans="1:17" ht="15.75" x14ac:dyDescent="0.25">
      <c r="A25" s="2">
        <v>18</v>
      </c>
      <c r="B25" s="8">
        <v>13686</v>
      </c>
      <c r="C25" s="2" t="s">
        <v>24</v>
      </c>
      <c r="D25" s="2" t="s">
        <v>11</v>
      </c>
      <c r="E25" s="2">
        <v>1</v>
      </c>
      <c r="F25" s="2">
        <v>1</v>
      </c>
      <c r="G25" s="2">
        <v>0</v>
      </c>
      <c r="H25" s="4">
        <v>17</v>
      </c>
      <c r="I25" s="4">
        <f t="shared" si="9"/>
        <v>1</v>
      </c>
      <c r="J25" s="4">
        <f t="shared" si="1"/>
        <v>1</v>
      </c>
      <c r="K25" s="4">
        <f t="shared" si="2"/>
        <v>4</v>
      </c>
      <c r="L25" s="4">
        <f t="shared" si="3"/>
        <v>2</v>
      </c>
      <c r="M25" s="4">
        <f t="shared" si="11"/>
        <v>1</v>
      </c>
      <c r="N25" s="4">
        <f>$F25*4</f>
        <v>4</v>
      </c>
      <c r="O25" s="4">
        <v>30</v>
      </c>
      <c r="P25" s="4">
        <v>17</v>
      </c>
      <c r="Q25" s="4">
        <f t="shared" si="6"/>
        <v>60</v>
      </c>
    </row>
    <row r="26" spans="1:17" ht="15.75" x14ac:dyDescent="0.25">
      <c r="A26" s="2">
        <v>19</v>
      </c>
      <c r="B26" s="8">
        <v>12850</v>
      </c>
      <c r="C26" s="2" t="s">
        <v>21</v>
      </c>
      <c r="D26" s="2" t="s">
        <v>11</v>
      </c>
      <c r="E26" s="2">
        <v>1</v>
      </c>
      <c r="F26" s="2">
        <v>1</v>
      </c>
      <c r="G26" s="2">
        <v>0</v>
      </c>
      <c r="H26" s="4">
        <v>19</v>
      </c>
      <c r="I26" s="4">
        <f>F26</f>
        <v>1</v>
      </c>
      <c r="J26" s="4">
        <f>F26</f>
        <v>1</v>
      </c>
      <c r="K26" s="4">
        <f>F26*4</f>
        <v>4</v>
      </c>
      <c r="L26" s="4">
        <f>F26*2</f>
        <v>2</v>
      </c>
      <c r="M26" s="4">
        <f>F26*1</f>
        <v>1</v>
      </c>
      <c r="N26" s="4">
        <f>F26*4</f>
        <v>4</v>
      </c>
      <c r="O26" s="4">
        <v>28</v>
      </c>
      <c r="P26" s="4">
        <v>11</v>
      </c>
      <c r="Q26" s="4">
        <f t="shared" si="6"/>
        <v>52</v>
      </c>
    </row>
    <row r="27" spans="1:17" ht="15.75" x14ac:dyDescent="0.25">
      <c r="A27" s="2">
        <v>20</v>
      </c>
      <c r="B27" s="8">
        <v>13687</v>
      </c>
      <c r="C27" s="2" t="s">
        <v>23</v>
      </c>
      <c r="D27" s="2" t="s">
        <v>11</v>
      </c>
      <c r="E27" s="2">
        <v>3</v>
      </c>
      <c r="F27" s="2">
        <v>3</v>
      </c>
      <c r="G27" s="2">
        <v>0</v>
      </c>
      <c r="H27" s="4">
        <v>54</v>
      </c>
      <c r="I27" s="4">
        <f t="shared" ref="I27:J44" si="12">$F27</f>
        <v>3</v>
      </c>
      <c r="J27" s="4">
        <f t="shared" si="12"/>
        <v>3</v>
      </c>
      <c r="K27" s="4">
        <f t="shared" ref="K27:K44" si="13">$F27*4</f>
        <v>12</v>
      </c>
      <c r="L27" s="4">
        <f t="shared" ref="L27:L44" si="14">$F27*2</f>
        <v>6</v>
      </c>
      <c r="M27" s="4">
        <f t="shared" ref="M27:M44" si="15">$F27*1</f>
        <v>3</v>
      </c>
      <c r="N27" s="4">
        <f t="shared" ref="N27:N44" si="16">$F27*4</f>
        <v>12</v>
      </c>
      <c r="O27" s="4">
        <v>65</v>
      </c>
      <c r="P27" s="4">
        <v>20</v>
      </c>
      <c r="Q27" s="4">
        <f t="shared" si="6"/>
        <v>124</v>
      </c>
    </row>
    <row r="28" spans="1:17" ht="15.75" x14ac:dyDescent="0.25">
      <c r="A28" s="2">
        <v>21</v>
      </c>
      <c r="B28" s="8">
        <v>13679</v>
      </c>
      <c r="C28" s="2" t="s">
        <v>43</v>
      </c>
      <c r="D28" s="2" t="s">
        <v>11</v>
      </c>
      <c r="E28" s="2">
        <v>1</v>
      </c>
      <c r="F28" s="2">
        <v>1</v>
      </c>
      <c r="G28" s="2">
        <v>0</v>
      </c>
      <c r="H28" s="4">
        <v>19</v>
      </c>
      <c r="I28" s="4">
        <f t="shared" si="12"/>
        <v>1</v>
      </c>
      <c r="J28" s="4">
        <f t="shared" si="12"/>
        <v>1</v>
      </c>
      <c r="K28" s="4">
        <f t="shared" si="13"/>
        <v>4</v>
      </c>
      <c r="L28" s="4">
        <f t="shared" si="14"/>
        <v>2</v>
      </c>
      <c r="M28" s="4">
        <f t="shared" si="15"/>
        <v>1</v>
      </c>
      <c r="N28" s="4">
        <f t="shared" si="16"/>
        <v>4</v>
      </c>
      <c r="O28" s="4">
        <f>H28*2+3</f>
        <v>41</v>
      </c>
      <c r="P28" s="4">
        <v>34</v>
      </c>
      <c r="Q28" s="4">
        <f t="shared" si="6"/>
        <v>88</v>
      </c>
    </row>
    <row r="29" spans="1:17" ht="15.75" x14ac:dyDescent="0.25">
      <c r="A29" s="2">
        <v>22</v>
      </c>
      <c r="B29" s="2">
        <v>12863</v>
      </c>
      <c r="C29" s="2" t="s">
        <v>57</v>
      </c>
      <c r="D29" s="2" t="s">
        <v>11</v>
      </c>
      <c r="E29" s="6">
        <v>1</v>
      </c>
      <c r="F29" s="6">
        <v>1</v>
      </c>
      <c r="G29" s="6">
        <v>0</v>
      </c>
      <c r="H29" s="6">
        <v>18</v>
      </c>
      <c r="I29" s="4">
        <f t="shared" si="12"/>
        <v>1</v>
      </c>
      <c r="J29" s="4">
        <f t="shared" si="12"/>
        <v>1</v>
      </c>
      <c r="K29" s="4">
        <f t="shared" si="13"/>
        <v>4</v>
      </c>
      <c r="L29" s="4">
        <f t="shared" si="14"/>
        <v>2</v>
      </c>
      <c r="M29" s="4">
        <f t="shared" si="15"/>
        <v>1</v>
      </c>
      <c r="N29" s="4">
        <f t="shared" si="16"/>
        <v>4</v>
      </c>
      <c r="O29" s="4">
        <v>45</v>
      </c>
      <c r="P29" s="4">
        <v>30</v>
      </c>
      <c r="Q29" s="4">
        <f t="shared" si="6"/>
        <v>88</v>
      </c>
    </row>
    <row r="30" spans="1:17" ht="15.75" x14ac:dyDescent="0.25">
      <c r="A30" s="2">
        <v>23</v>
      </c>
      <c r="B30" s="8">
        <v>13777</v>
      </c>
      <c r="C30" s="2" t="s">
        <v>27</v>
      </c>
      <c r="D30" s="2" t="s">
        <v>11</v>
      </c>
      <c r="E30" s="2">
        <v>1</v>
      </c>
      <c r="F30" s="2">
        <v>1</v>
      </c>
      <c r="G30" s="2">
        <v>0</v>
      </c>
      <c r="H30" s="4">
        <v>15</v>
      </c>
      <c r="I30" s="4">
        <f t="shared" si="12"/>
        <v>1</v>
      </c>
      <c r="J30" s="4">
        <f t="shared" si="12"/>
        <v>1</v>
      </c>
      <c r="K30" s="4">
        <f t="shared" si="13"/>
        <v>4</v>
      </c>
      <c r="L30" s="4">
        <f t="shared" si="14"/>
        <v>2</v>
      </c>
      <c r="M30" s="4">
        <f t="shared" si="15"/>
        <v>1</v>
      </c>
      <c r="N30" s="4">
        <f t="shared" si="16"/>
        <v>4</v>
      </c>
      <c r="O30" s="4">
        <v>27</v>
      </c>
      <c r="P30" s="4">
        <f>H30*1</f>
        <v>15</v>
      </c>
      <c r="Q30" s="4">
        <f t="shared" si="6"/>
        <v>55</v>
      </c>
    </row>
    <row r="31" spans="1:17" ht="15.75" x14ac:dyDescent="0.25">
      <c r="A31" s="2">
        <v>24</v>
      </c>
      <c r="B31" s="8">
        <v>13698</v>
      </c>
      <c r="C31" s="2" t="s">
        <v>35</v>
      </c>
      <c r="D31" s="2" t="s">
        <v>11</v>
      </c>
      <c r="E31" s="2">
        <v>1</v>
      </c>
      <c r="F31" s="2">
        <v>1</v>
      </c>
      <c r="G31" s="2">
        <v>0</v>
      </c>
      <c r="H31" s="4">
        <v>19</v>
      </c>
      <c r="I31" s="4">
        <f t="shared" si="12"/>
        <v>1</v>
      </c>
      <c r="J31" s="4">
        <f t="shared" si="12"/>
        <v>1</v>
      </c>
      <c r="K31" s="4">
        <f t="shared" si="13"/>
        <v>4</v>
      </c>
      <c r="L31" s="4">
        <f t="shared" si="14"/>
        <v>2</v>
      </c>
      <c r="M31" s="4">
        <f t="shared" si="15"/>
        <v>1</v>
      </c>
      <c r="N31" s="4">
        <f t="shared" si="16"/>
        <v>4</v>
      </c>
      <c r="O31" s="4">
        <v>55</v>
      </c>
      <c r="P31" s="4">
        <v>35</v>
      </c>
      <c r="Q31" s="4">
        <f t="shared" si="6"/>
        <v>103</v>
      </c>
    </row>
    <row r="32" spans="1:17" ht="15.75" x14ac:dyDescent="0.25">
      <c r="A32" s="2">
        <v>25</v>
      </c>
      <c r="B32" s="2">
        <v>13493</v>
      </c>
      <c r="C32" s="2" t="s">
        <v>58</v>
      </c>
      <c r="D32" s="2" t="s">
        <v>11</v>
      </c>
      <c r="E32" s="6">
        <v>1</v>
      </c>
      <c r="F32" s="6">
        <v>1</v>
      </c>
      <c r="G32" s="6">
        <v>0</v>
      </c>
      <c r="H32" s="6">
        <v>17</v>
      </c>
      <c r="I32" s="4">
        <f t="shared" si="12"/>
        <v>1</v>
      </c>
      <c r="J32" s="4">
        <f t="shared" si="12"/>
        <v>1</v>
      </c>
      <c r="K32" s="4">
        <f t="shared" si="13"/>
        <v>4</v>
      </c>
      <c r="L32" s="4">
        <f t="shared" si="14"/>
        <v>2</v>
      </c>
      <c r="M32" s="4">
        <f t="shared" si="15"/>
        <v>1</v>
      </c>
      <c r="N32" s="4">
        <f t="shared" si="16"/>
        <v>4</v>
      </c>
      <c r="O32" s="4">
        <v>44</v>
      </c>
      <c r="P32" s="4">
        <v>21</v>
      </c>
      <c r="Q32" s="4">
        <f t="shared" si="6"/>
        <v>78</v>
      </c>
    </row>
    <row r="33" spans="1:17" ht="15.75" x14ac:dyDescent="0.25">
      <c r="A33" s="2">
        <v>26</v>
      </c>
      <c r="B33" s="8">
        <v>13772</v>
      </c>
      <c r="C33" s="2" t="s">
        <v>50</v>
      </c>
      <c r="D33" s="2" t="s">
        <v>11</v>
      </c>
      <c r="E33" s="2">
        <v>1</v>
      </c>
      <c r="F33" s="2">
        <v>1</v>
      </c>
      <c r="G33" s="2">
        <v>0</v>
      </c>
      <c r="H33" s="4">
        <v>24</v>
      </c>
      <c r="I33" s="4">
        <f t="shared" si="12"/>
        <v>1</v>
      </c>
      <c r="J33" s="4">
        <f t="shared" si="12"/>
        <v>1</v>
      </c>
      <c r="K33" s="4">
        <f t="shared" si="13"/>
        <v>4</v>
      </c>
      <c r="L33" s="4">
        <f t="shared" si="14"/>
        <v>2</v>
      </c>
      <c r="M33" s="4">
        <f t="shared" si="15"/>
        <v>1</v>
      </c>
      <c r="N33" s="4">
        <f t="shared" si="16"/>
        <v>4</v>
      </c>
      <c r="O33" s="4">
        <v>40</v>
      </c>
      <c r="P33" s="4">
        <v>21</v>
      </c>
      <c r="Q33" s="4">
        <f t="shared" si="6"/>
        <v>74</v>
      </c>
    </row>
    <row r="34" spans="1:17" ht="15.75" x14ac:dyDescent="0.25">
      <c r="A34" s="2">
        <v>27</v>
      </c>
      <c r="B34" s="8">
        <v>13796</v>
      </c>
      <c r="C34" s="2" t="s">
        <v>31</v>
      </c>
      <c r="D34" s="2" t="s">
        <v>11</v>
      </c>
      <c r="E34" s="2">
        <v>2</v>
      </c>
      <c r="F34" s="2">
        <v>2</v>
      </c>
      <c r="G34" s="2">
        <v>0</v>
      </c>
      <c r="H34" s="4">
        <v>35</v>
      </c>
      <c r="I34" s="4">
        <f t="shared" si="12"/>
        <v>2</v>
      </c>
      <c r="J34" s="4">
        <f t="shared" si="12"/>
        <v>2</v>
      </c>
      <c r="K34" s="4">
        <f t="shared" si="13"/>
        <v>8</v>
      </c>
      <c r="L34" s="4">
        <f t="shared" si="14"/>
        <v>4</v>
      </c>
      <c r="M34" s="4">
        <f t="shared" si="15"/>
        <v>2</v>
      </c>
      <c r="N34" s="4">
        <f t="shared" si="16"/>
        <v>8</v>
      </c>
      <c r="O34" s="4">
        <v>50</v>
      </c>
      <c r="P34" s="4">
        <v>28</v>
      </c>
      <c r="Q34" s="4">
        <f t="shared" si="6"/>
        <v>104</v>
      </c>
    </row>
    <row r="35" spans="1:17" ht="15.75" x14ac:dyDescent="0.25">
      <c r="A35" s="2">
        <v>28</v>
      </c>
      <c r="B35" s="8">
        <v>13854</v>
      </c>
      <c r="C35" s="2" t="s">
        <v>42</v>
      </c>
      <c r="D35" s="2" t="s">
        <v>11</v>
      </c>
      <c r="E35" s="2">
        <v>1</v>
      </c>
      <c r="F35" s="2">
        <v>1</v>
      </c>
      <c r="G35" s="2">
        <v>0</v>
      </c>
      <c r="H35" s="4">
        <v>16</v>
      </c>
      <c r="I35" s="4">
        <f t="shared" si="12"/>
        <v>1</v>
      </c>
      <c r="J35" s="4">
        <f t="shared" si="12"/>
        <v>1</v>
      </c>
      <c r="K35" s="4">
        <f t="shared" si="13"/>
        <v>4</v>
      </c>
      <c r="L35" s="4">
        <f t="shared" si="14"/>
        <v>2</v>
      </c>
      <c r="M35" s="4">
        <f t="shared" si="15"/>
        <v>1</v>
      </c>
      <c r="N35" s="4">
        <f t="shared" si="16"/>
        <v>4</v>
      </c>
      <c r="O35" s="4">
        <v>42</v>
      </c>
      <c r="P35" s="4">
        <v>31</v>
      </c>
      <c r="Q35" s="4">
        <f t="shared" si="6"/>
        <v>86</v>
      </c>
    </row>
    <row r="36" spans="1:17" ht="15.75" x14ac:dyDescent="0.25">
      <c r="A36" s="2">
        <v>29</v>
      </c>
      <c r="B36" s="8">
        <v>13881</v>
      </c>
      <c r="C36" s="2" t="s">
        <v>18</v>
      </c>
      <c r="D36" s="2" t="s">
        <v>11</v>
      </c>
      <c r="E36" s="2">
        <v>2</v>
      </c>
      <c r="F36" s="2">
        <v>2</v>
      </c>
      <c r="G36" s="2">
        <v>0</v>
      </c>
      <c r="H36" s="4">
        <v>25</v>
      </c>
      <c r="I36" s="4">
        <f t="shared" si="12"/>
        <v>2</v>
      </c>
      <c r="J36" s="4">
        <f t="shared" si="12"/>
        <v>2</v>
      </c>
      <c r="K36" s="4">
        <f t="shared" si="13"/>
        <v>8</v>
      </c>
      <c r="L36" s="4">
        <f t="shared" si="14"/>
        <v>4</v>
      </c>
      <c r="M36" s="4">
        <f t="shared" si="15"/>
        <v>2</v>
      </c>
      <c r="N36" s="4">
        <f t="shared" si="16"/>
        <v>8</v>
      </c>
      <c r="O36" s="4">
        <v>50</v>
      </c>
      <c r="P36" s="4">
        <v>30</v>
      </c>
      <c r="Q36" s="4">
        <f t="shared" si="6"/>
        <v>106</v>
      </c>
    </row>
    <row r="37" spans="1:17" ht="15.75" x14ac:dyDescent="0.25">
      <c r="A37" s="2">
        <v>30</v>
      </c>
      <c r="B37" s="8">
        <v>13912</v>
      </c>
      <c r="C37" s="2" t="s">
        <v>30</v>
      </c>
      <c r="D37" s="2" t="s">
        <v>11</v>
      </c>
      <c r="E37" s="2">
        <v>2</v>
      </c>
      <c r="F37" s="2">
        <v>2</v>
      </c>
      <c r="G37" s="2">
        <v>0</v>
      </c>
      <c r="H37" s="4">
        <v>31</v>
      </c>
      <c r="I37" s="4">
        <f t="shared" si="12"/>
        <v>2</v>
      </c>
      <c r="J37" s="4">
        <f t="shared" si="12"/>
        <v>2</v>
      </c>
      <c r="K37" s="4">
        <f t="shared" si="13"/>
        <v>8</v>
      </c>
      <c r="L37" s="4">
        <f t="shared" si="14"/>
        <v>4</v>
      </c>
      <c r="M37" s="4">
        <f t="shared" si="15"/>
        <v>2</v>
      </c>
      <c r="N37" s="4">
        <f t="shared" si="16"/>
        <v>8</v>
      </c>
      <c r="O37" s="4">
        <v>55</v>
      </c>
      <c r="P37" s="4">
        <v>20</v>
      </c>
      <c r="Q37" s="4">
        <f t="shared" si="6"/>
        <v>101</v>
      </c>
    </row>
    <row r="38" spans="1:17" ht="31.5" x14ac:dyDescent="0.25">
      <c r="A38" s="2">
        <v>31</v>
      </c>
      <c r="B38" s="8">
        <v>14577</v>
      </c>
      <c r="C38" s="2" t="s">
        <v>36</v>
      </c>
      <c r="D38" s="2" t="s">
        <v>11</v>
      </c>
      <c r="E38" s="2">
        <v>2</v>
      </c>
      <c r="F38" s="2">
        <v>2</v>
      </c>
      <c r="G38" s="2">
        <v>0</v>
      </c>
      <c r="H38" s="4">
        <v>34</v>
      </c>
      <c r="I38" s="4">
        <f t="shared" si="12"/>
        <v>2</v>
      </c>
      <c r="J38" s="4">
        <f t="shared" si="12"/>
        <v>2</v>
      </c>
      <c r="K38" s="4">
        <f t="shared" si="13"/>
        <v>8</v>
      </c>
      <c r="L38" s="4">
        <f t="shared" si="14"/>
        <v>4</v>
      </c>
      <c r="M38" s="4">
        <f t="shared" si="15"/>
        <v>2</v>
      </c>
      <c r="N38" s="4">
        <f t="shared" si="16"/>
        <v>8</v>
      </c>
      <c r="O38" s="4">
        <f>H38*2+6</f>
        <v>74</v>
      </c>
      <c r="P38" s="4">
        <v>50</v>
      </c>
      <c r="Q38" s="4">
        <f t="shared" si="6"/>
        <v>150</v>
      </c>
    </row>
    <row r="39" spans="1:17" ht="15.75" x14ac:dyDescent="0.25">
      <c r="A39" s="2">
        <v>32</v>
      </c>
      <c r="B39" s="8">
        <v>13693</v>
      </c>
      <c r="C39" s="2" t="s">
        <v>33</v>
      </c>
      <c r="D39" s="2" t="s">
        <v>11</v>
      </c>
      <c r="E39" s="2">
        <v>1</v>
      </c>
      <c r="F39" s="2">
        <v>1</v>
      </c>
      <c r="G39" s="2">
        <v>0</v>
      </c>
      <c r="H39" s="4">
        <v>19</v>
      </c>
      <c r="I39" s="4">
        <f t="shared" si="12"/>
        <v>1</v>
      </c>
      <c r="J39" s="4">
        <f t="shared" si="12"/>
        <v>1</v>
      </c>
      <c r="K39" s="4">
        <f t="shared" si="13"/>
        <v>4</v>
      </c>
      <c r="L39" s="4">
        <f t="shared" si="14"/>
        <v>2</v>
      </c>
      <c r="M39" s="4">
        <f t="shared" si="15"/>
        <v>1</v>
      </c>
      <c r="N39" s="4">
        <f t="shared" si="16"/>
        <v>4</v>
      </c>
      <c r="O39" s="4">
        <v>50</v>
      </c>
      <c r="P39" s="4">
        <f>H39*1</f>
        <v>19</v>
      </c>
      <c r="Q39" s="4">
        <f t="shared" ref="Q39:Q70" si="17">SUM(I39:P39)</f>
        <v>82</v>
      </c>
    </row>
    <row r="40" spans="1:17" ht="31.5" x14ac:dyDescent="0.25">
      <c r="A40" s="2">
        <v>33</v>
      </c>
      <c r="B40" s="8">
        <v>13769</v>
      </c>
      <c r="C40" s="2" t="s">
        <v>54</v>
      </c>
      <c r="D40" s="2" t="s">
        <v>11</v>
      </c>
      <c r="E40" s="2">
        <v>1</v>
      </c>
      <c r="F40" s="2">
        <v>1</v>
      </c>
      <c r="G40" s="2">
        <v>0</v>
      </c>
      <c r="H40" s="4">
        <v>15</v>
      </c>
      <c r="I40" s="4">
        <f t="shared" si="12"/>
        <v>1</v>
      </c>
      <c r="J40" s="4">
        <f t="shared" si="12"/>
        <v>1</v>
      </c>
      <c r="K40" s="4">
        <f t="shared" si="13"/>
        <v>4</v>
      </c>
      <c r="L40" s="4">
        <f t="shared" si="14"/>
        <v>2</v>
      </c>
      <c r="M40" s="4">
        <f t="shared" si="15"/>
        <v>1</v>
      </c>
      <c r="N40" s="4">
        <f t="shared" si="16"/>
        <v>4</v>
      </c>
      <c r="O40" s="4">
        <v>22</v>
      </c>
      <c r="P40" s="4">
        <v>10</v>
      </c>
      <c r="Q40" s="4">
        <f t="shared" si="17"/>
        <v>45</v>
      </c>
    </row>
    <row r="41" spans="1:17" ht="15.75" x14ac:dyDescent="0.25">
      <c r="A41" s="2">
        <v>34</v>
      </c>
      <c r="B41" s="8">
        <v>14683</v>
      </c>
      <c r="C41" s="2" t="s">
        <v>17</v>
      </c>
      <c r="D41" s="2" t="s">
        <v>11</v>
      </c>
      <c r="E41" s="2">
        <v>2</v>
      </c>
      <c r="F41" s="2">
        <v>2</v>
      </c>
      <c r="G41" s="2">
        <v>0</v>
      </c>
      <c r="H41" s="4">
        <v>36</v>
      </c>
      <c r="I41" s="4">
        <f t="shared" si="12"/>
        <v>2</v>
      </c>
      <c r="J41" s="4">
        <f t="shared" si="12"/>
        <v>2</v>
      </c>
      <c r="K41" s="4">
        <f t="shared" si="13"/>
        <v>8</v>
      </c>
      <c r="L41" s="4">
        <f t="shared" si="14"/>
        <v>4</v>
      </c>
      <c r="M41" s="4">
        <f t="shared" si="15"/>
        <v>2</v>
      </c>
      <c r="N41" s="4">
        <f t="shared" si="16"/>
        <v>8</v>
      </c>
      <c r="O41" s="4">
        <v>76</v>
      </c>
      <c r="P41" s="4">
        <f>H41*1</f>
        <v>36</v>
      </c>
      <c r="Q41" s="4">
        <f t="shared" si="17"/>
        <v>138</v>
      </c>
    </row>
    <row r="42" spans="1:17" ht="15.75" x14ac:dyDescent="0.25">
      <c r="A42" s="2">
        <v>35</v>
      </c>
      <c r="B42" s="8">
        <v>13688</v>
      </c>
      <c r="C42" s="2" t="s">
        <v>28</v>
      </c>
      <c r="D42" s="2" t="s">
        <v>11</v>
      </c>
      <c r="E42" s="2">
        <v>1</v>
      </c>
      <c r="F42" s="2">
        <v>1</v>
      </c>
      <c r="G42" s="2">
        <v>0</v>
      </c>
      <c r="H42" s="4">
        <v>18</v>
      </c>
      <c r="I42" s="4">
        <f t="shared" si="12"/>
        <v>1</v>
      </c>
      <c r="J42" s="4">
        <f t="shared" si="12"/>
        <v>1</v>
      </c>
      <c r="K42" s="4">
        <f t="shared" si="13"/>
        <v>4</v>
      </c>
      <c r="L42" s="4">
        <f t="shared" si="14"/>
        <v>2</v>
      </c>
      <c r="M42" s="4">
        <f t="shared" si="15"/>
        <v>1</v>
      </c>
      <c r="N42" s="4">
        <f t="shared" si="16"/>
        <v>4</v>
      </c>
      <c r="O42" s="4">
        <v>54</v>
      </c>
      <c r="P42" s="4">
        <v>22</v>
      </c>
      <c r="Q42" s="4">
        <f t="shared" si="17"/>
        <v>89</v>
      </c>
    </row>
    <row r="43" spans="1:17" ht="15.75" x14ac:dyDescent="0.25">
      <c r="A43" s="2">
        <v>36</v>
      </c>
      <c r="B43" s="8">
        <v>13740</v>
      </c>
      <c r="C43" s="2" t="s">
        <v>48</v>
      </c>
      <c r="D43" s="2" t="s">
        <v>11</v>
      </c>
      <c r="E43" s="2">
        <v>2</v>
      </c>
      <c r="F43" s="2">
        <v>2</v>
      </c>
      <c r="G43" s="2">
        <v>0</v>
      </c>
      <c r="H43" s="4">
        <v>42</v>
      </c>
      <c r="I43" s="4">
        <f t="shared" si="12"/>
        <v>2</v>
      </c>
      <c r="J43" s="4">
        <f t="shared" si="12"/>
        <v>2</v>
      </c>
      <c r="K43" s="4">
        <f t="shared" si="13"/>
        <v>8</v>
      </c>
      <c r="L43" s="4">
        <f t="shared" si="14"/>
        <v>4</v>
      </c>
      <c r="M43" s="4">
        <f t="shared" si="15"/>
        <v>2</v>
      </c>
      <c r="N43" s="4">
        <f t="shared" si="16"/>
        <v>8</v>
      </c>
      <c r="O43" s="4">
        <v>70</v>
      </c>
      <c r="P43" s="4">
        <v>35</v>
      </c>
      <c r="Q43" s="4">
        <f t="shared" si="17"/>
        <v>131</v>
      </c>
    </row>
    <row r="44" spans="1:17" ht="15.75" x14ac:dyDescent="0.25">
      <c r="A44" s="2">
        <v>37</v>
      </c>
      <c r="B44" s="8">
        <v>13674</v>
      </c>
      <c r="C44" s="2" t="s">
        <v>44</v>
      </c>
      <c r="D44" s="2" t="s">
        <v>11</v>
      </c>
      <c r="E44" s="2">
        <v>1</v>
      </c>
      <c r="F44" s="2">
        <v>1</v>
      </c>
      <c r="G44" s="2">
        <v>0</v>
      </c>
      <c r="H44" s="4">
        <v>19</v>
      </c>
      <c r="I44" s="4">
        <f t="shared" si="12"/>
        <v>1</v>
      </c>
      <c r="J44" s="4">
        <f t="shared" si="12"/>
        <v>1</v>
      </c>
      <c r="K44" s="4">
        <f t="shared" si="13"/>
        <v>4</v>
      </c>
      <c r="L44" s="4">
        <f t="shared" si="14"/>
        <v>2</v>
      </c>
      <c r="M44" s="4">
        <f t="shared" si="15"/>
        <v>1</v>
      </c>
      <c r="N44" s="4">
        <f t="shared" si="16"/>
        <v>4</v>
      </c>
      <c r="O44" s="4">
        <v>45</v>
      </c>
      <c r="P44" s="4">
        <v>21</v>
      </c>
      <c r="Q44" s="4">
        <f t="shared" si="17"/>
        <v>79</v>
      </c>
    </row>
    <row r="45" spans="1:17" ht="31.5" x14ac:dyDescent="0.25">
      <c r="A45" s="2">
        <v>38</v>
      </c>
      <c r="B45" s="8">
        <v>13892</v>
      </c>
      <c r="C45" s="2" t="s">
        <v>15</v>
      </c>
      <c r="D45" s="2" t="s">
        <v>11</v>
      </c>
      <c r="E45" s="2">
        <v>2</v>
      </c>
      <c r="F45" s="2">
        <v>2</v>
      </c>
      <c r="G45" s="2">
        <v>0</v>
      </c>
      <c r="H45" s="4">
        <v>35</v>
      </c>
      <c r="I45" s="4">
        <v>2</v>
      </c>
      <c r="J45" s="4">
        <v>2</v>
      </c>
      <c r="K45" s="4">
        <v>8</v>
      </c>
      <c r="L45" s="4">
        <v>4</v>
      </c>
      <c r="M45" s="4">
        <v>2</v>
      </c>
      <c r="N45" s="4">
        <v>8</v>
      </c>
      <c r="O45" s="4">
        <v>75</v>
      </c>
      <c r="P45" s="4">
        <v>33</v>
      </c>
      <c r="Q45" s="4">
        <f t="shared" si="17"/>
        <v>134</v>
      </c>
    </row>
    <row r="46" spans="1:17" ht="31.5" x14ac:dyDescent="0.25">
      <c r="A46" s="2">
        <v>39</v>
      </c>
      <c r="B46" s="8">
        <v>13841</v>
      </c>
      <c r="C46" s="2" t="s">
        <v>38</v>
      </c>
      <c r="D46" s="2" t="s">
        <v>11</v>
      </c>
      <c r="E46" s="2">
        <v>1</v>
      </c>
      <c r="F46" s="2">
        <v>1</v>
      </c>
      <c r="G46" s="2">
        <v>0</v>
      </c>
      <c r="H46" s="4">
        <v>19</v>
      </c>
      <c r="I46" s="4">
        <f t="shared" ref="I46:J65" si="18">$F46</f>
        <v>1</v>
      </c>
      <c r="J46" s="4">
        <f t="shared" si="18"/>
        <v>1</v>
      </c>
      <c r="K46" s="4">
        <f t="shared" ref="K46:K60" si="19">$F46*4</f>
        <v>4</v>
      </c>
      <c r="L46" s="4">
        <f t="shared" ref="L46:L60" si="20">$F46*2</f>
        <v>2</v>
      </c>
      <c r="M46" s="4">
        <f t="shared" ref="M46:M51" si="21">$F46*1</f>
        <v>1</v>
      </c>
      <c r="N46" s="4">
        <f t="shared" ref="N46:N60" si="22">$F46*4</f>
        <v>4</v>
      </c>
      <c r="O46" s="4">
        <v>58</v>
      </c>
      <c r="P46" s="4">
        <v>27</v>
      </c>
      <c r="Q46" s="4">
        <f t="shared" si="17"/>
        <v>98</v>
      </c>
    </row>
    <row r="47" spans="1:17" ht="15.75" x14ac:dyDescent="0.25">
      <c r="A47" s="2">
        <v>40</v>
      </c>
      <c r="B47" s="8">
        <v>13697</v>
      </c>
      <c r="C47" s="2" t="s">
        <v>22</v>
      </c>
      <c r="D47" s="2" t="s">
        <v>11</v>
      </c>
      <c r="E47" s="2">
        <v>1</v>
      </c>
      <c r="F47" s="2">
        <v>1</v>
      </c>
      <c r="G47" s="2">
        <v>0</v>
      </c>
      <c r="H47" s="4">
        <v>17</v>
      </c>
      <c r="I47" s="4">
        <f t="shared" si="18"/>
        <v>1</v>
      </c>
      <c r="J47" s="4">
        <f t="shared" si="18"/>
        <v>1</v>
      </c>
      <c r="K47" s="4">
        <f t="shared" si="19"/>
        <v>4</v>
      </c>
      <c r="L47" s="4">
        <f t="shared" si="20"/>
        <v>2</v>
      </c>
      <c r="M47" s="4">
        <f t="shared" si="21"/>
        <v>1</v>
      </c>
      <c r="N47" s="4">
        <f t="shared" si="22"/>
        <v>4</v>
      </c>
      <c r="O47" s="4">
        <v>70</v>
      </c>
      <c r="P47" s="4">
        <v>28</v>
      </c>
      <c r="Q47" s="4">
        <f t="shared" si="17"/>
        <v>111</v>
      </c>
    </row>
    <row r="48" spans="1:17" ht="15.75" x14ac:dyDescent="0.25">
      <c r="A48" s="2">
        <v>41</v>
      </c>
      <c r="B48" s="8">
        <v>10319</v>
      </c>
      <c r="C48" s="2" t="s">
        <v>49</v>
      </c>
      <c r="D48" s="2" t="s">
        <v>11</v>
      </c>
      <c r="E48" s="2">
        <v>2</v>
      </c>
      <c r="F48" s="2">
        <v>2</v>
      </c>
      <c r="G48" s="2">
        <v>0</v>
      </c>
      <c r="H48" s="4">
        <v>35</v>
      </c>
      <c r="I48" s="4">
        <f t="shared" si="18"/>
        <v>2</v>
      </c>
      <c r="J48" s="4">
        <f t="shared" si="18"/>
        <v>2</v>
      </c>
      <c r="K48" s="4">
        <f t="shared" si="19"/>
        <v>8</v>
      </c>
      <c r="L48" s="4">
        <f t="shared" si="20"/>
        <v>4</v>
      </c>
      <c r="M48" s="4">
        <f t="shared" si="21"/>
        <v>2</v>
      </c>
      <c r="N48" s="4">
        <f t="shared" si="22"/>
        <v>8</v>
      </c>
      <c r="O48" s="4">
        <f>H48*2+6</f>
        <v>76</v>
      </c>
      <c r="P48" s="4">
        <f>H48*1</f>
        <v>35</v>
      </c>
      <c r="Q48" s="4">
        <f t="shared" si="17"/>
        <v>137</v>
      </c>
    </row>
    <row r="49" spans="1:17" ht="15.75" x14ac:dyDescent="0.25">
      <c r="A49" s="2">
        <v>42</v>
      </c>
      <c r="B49" s="8">
        <v>14262</v>
      </c>
      <c r="C49" s="2" t="s">
        <v>32</v>
      </c>
      <c r="D49" s="2" t="s">
        <v>11</v>
      </c>
      <c r="E49" s="2">
        <v>2</v>
      </c>
      <c r="F49" s="2">
        <v>2</v>
      </c>
      <c r="G49" s="2">
        <v>0</v>
      </c>
      <c r="H49" s="4">
        <v>33</v>
      </c>
      <c r="I49" s="4">
        <f t="shared" si="18"/>
        <v>2</v>
      </c>
      <c r="J49" s="4">
        <f t="shared" si="18"/>
        <v>2</v>
      </c>
      <c r="K49" s="4">
        <f t="shared" si="19"/>
        <v>8</v>
      </c>
      <c r="L49" s="4">
        <f t="shared" si="20"/>
        <v>4</v>
      </c>
      <c r="M49" s="4">
        <f t="shared" si="21"/>
        <v>2</v>
      </c>
      <c r="N49" s="4">
        <f t="shared" si="22"/>
        <v>8</v>
      </c>
      <c r="O49" s="4">
        <v>85</v>
      </c>
      <c r="P49" s="4">
        <f>H49*1</f>
        <v>33</v>
      </c>
      <c r="Q49" s="4">
        <f t="shared" si="17"/>
        <v>144</v>
      </c>
    </row>
    <row r="50" spans="1:17" ht="15.75" x14ac:dyDescent="0.25">
      <c r="A50" s="2">
        <v>43</v>
      </c>
      <c r="B50" s="8">
        <v>13783</v>
      </c>
      <c r="C50" s="2" t="s">
        <v>20</v>
      </c>
      <c r="D50" s="2" t="s">
        <v>11</v>
      </c>
      <c r="E50" s="2">
        <v>2</v>
      </c>
      <c r="F50" s="2">
        <v>2</v>
      </c>
      <c r="G50" s="2">
        <v>0</v>
      </c>
      <c r="H50" s="4">
        <v>38</v>
      </c>
      <c r="I50" s="4">
        <f t="shared" si="18"/>
        <v>2</v>
      </c>
      <c r="J50" s="4">
        <f t="shared" si="18"/>
        <v>2</v>
      </c>
      <c r="K50" s="4">
        <f t="shared" si="19"/>
        <v>8</v>
      </c>
      <c r="L50" s="4">
        <f t="shared" si="20"/>
        <v>4</v>
      </c>
      <c r="M50" s="4">
        <f t="shared" si="21"/>
        <v>2</v>
      </c>
      <c r="N50" s="4">
        <f t="shared" si="22"/>
        <v>8</v>
      </c>
      <c r="O50" s="4">
        <v>80</v>
      </c>
      <c r="P50" s="4">
        <v>36</v>
      </c>
      <c r="Q50" s="4">
        <f t="shared" si="17"/>
        <v>142</v>
      </c>
    </row>
    <row r="51" spans="1:17" ht="15.75" x14ac:dyDescent="0.25">
      <c r="A51" s="2">
        <v>44</v>
      </c>
      <c r="B51" s="8">
        <v>13935</v>
      </c>
      <c r="C51" s="2" t="s">
        <v>55</v>
      </c>
      <c r="D51" s="2" t="s">
        <v>11</v>
      </c>
      <c r="E51" s="2">
        <v>1</v>
      </c>
      <c r="F51" s="2">
        <v>1</v>
      </c>
      <c r="G51" s="2">
        <v>0</v>
      </c>
      <c r="H51" s="4">
        <v>17</v>
      </c>
      <c r="I51" s="4">
        <f t="shared" si="18"/>
        <v>1</v>
      </c>
      <c r="J51" s="4">
        <f t="shared" si="18"/>
        <v>1</v>
      </c>
      <c r="K51" s="4">
        <f t="shared" si="19"/>
        <v>4</v>
      </c>
      <c r="L51" s="4">
        <f t="shared" si="20"/>
        <v>2</v>
      </c>
      <c r="M51" s="4">
        <f t="shared" si="21"/>
        <v>1</v>
      </c>
      <c r="N51" s="4">
        <f t="shared" si="22"/>
        <v>4</v>
      </c>
      <c r="O51" s="4">
        <v>39</v>
      </c>
      <c r="P51" s="4">
        <v>37</v>
      </c>
      <c r="Q51" s="4">
        <f t="shared" si="17"/>
        <v>89</v>
      </c>
    </row>
    <row r="52" spans="1:17" ht="15.75" x14ac:dyDescent="0.25">
      <c r="A52" s="2">
        <v>45</v>
      </c>
      <c r="B52" s="2">
        <v>13387</v>
      </c>
      <c r="C52" s="2" t="s">
        <v>90</v>
      </c>
      <c r="D52" s="2" t="s">
        <v>12</v>
      </c>
      <c r="E52" s="6">
        <v>0</v>
      </c>
      <c r="F52" s="6">
        <v>0</v>
      </c>
      <c r="G52" s="6">
        <v>0</v>
      </c>
      <c r="H52" s="6">
        <v>0</v>
      </c>
      <c r="I52" s="4">
        <f t="shared" si="18"/>
        <v>0</v>
      </c>
      <c r="J52" s="4">
        <f t="shared" si="18"/>
        <v>0</v>
      </c>
      <c r="K52" s="4">
        <f t="shared" si="19"/>
        <v>0</v>
      </c>
      <c r="L52" s="4">
        <f t="shared" si="20"/>
        <v>0</v>
      </c>
      <c r="M52" s="4">
        <f>$F52*2</f>
        <v>0</v>
      </c>
      <c r="N52" s="4">
        <f t="shared" si="22"/>
        <v>0</v>
      </c>
      <c r="O52" s="4">
        <v>20</v>
      </c>
      <c r="P52" s="4">
        <v>5</v>
      </c>
      <c r="Q52" s="4">
        <f t="shared" si="17"/>
        <v>25</v>
      </c>
    </row>
    <row r="53" spans="1:17" ht="15.75" x14ac:dyDescent="0.25">
      <c r="A53" s="2">
        <v>46</v>
      </c>
      <c r="B53" s="8">
        <v>13861</v>
      </c>
      <c r="C53" s="2" t="s">
        <v>34</v>
      </c>
      <c r="D53" s="2" t="s">
        <v>11</v>
      </c>
      <c r="E53" s="2">
        <v>1</v>
      </c>
      <c r="F53" s="2">
        <v>1</v>
      </c>
      <c r="G53" s="2">
        <v>0</v>
      </c>
      <c r="H53" s="4">
        <v>17</v>
      </c>
      <c r="I53" s="4">
        <f t="shared" si="18"/>
        <v>1</v>
      </c>
      <c r="J53" s="4">
        <f t="shared" si="18"/>
        <v>1</v>
      </c>
      <c r="K53" s="4">
        <f t="shared" si="19"/>
        <v>4</v>
      </c>
      <c r="L53" s="4">
        <f t="shared" si="20"/>
        <v>2</v>
      </c>
      <c r="M53" s="4">
        <f t="shared" ref="M53:M60" si="23">$F53*1</f>
        <v>1</v>
      </c>
      <c r="N53" s="4">
        <f t="shared" si="22"/>
        <v>4</v>
      </c>
      <c r="O53" s="4">
        <v>76</v>
      </c>
      <c r="P53" s="4">
        <f>H53*1</f>
        <v>17</v>
      </c>
      <c r="Q53" s="4">
        <f t="shared" si="17"/>
        <v>106</v>
      </c>
    </row>
    <row r="54" spans="1:17" ht="15.75" x14ac:dyDescent="0.25">
      <c r="A54" s="2">
        <v>47</v>
      </c>
      <c r="B54" s="8">
        <v>14473</v>
      </c>
      <c r="C54" s="2" t="s">
        <v>16</v>
      </c>
      <c r="D54" s="2" t="s">
        <v>11</v>
      </c>
      <c r="E54" s="2">
        <v>2</v>
      </c>
      <c r="F54" s="2">
        <v>2</v>
      </c>
      <c r="G54" s="2">
        <v>0</v>
      </c>
      <c r="H54" s="4">
        <v>36</v>
      </c>
      <c r="I54" s="4">
        <f t="shared" si="18"/>
        <v>2</v>
      </c>
      <c r="J54" s="4">
        <f t="shared" si="18"/>
        <v>2</v>
      </c>
      <c r="K54" s="4">
        <f t="shared" si="19"/>
        <v>8</v>
      </c>
      <c r="L54" s="4">
        <f t="shared" si="20"/>
        <v>4</v>
      </c>
      <c r="M54" s="4">
        <f t="shared" si="23"/>
        <v>2</v>
      </c>
      <c r="N54" s="4">
        <f t="shared" si="22"/>
        <v>8</v>
      </c>
      <c r="O54" s="4">
        <v>63</v>
      </c>
      <c r="P54" s="4">
        <f>H54*1</f>
        <v>36</v>
      </c>
      <c r="Q54" s="4">
        <f t="shared" si="17"/>
        <v>125</v>
      </c>
    </row>
    <row r="55" spans="1:17" ht="15.75" x14ac:dyDescent="0.25">
      <c r="A55" s="2">
        <v>48</v>
      </c>
      <c r="B55" s="8">
        <v>10141</v>
      </c>
      <c r="C55" s="2" t="s">
        <v>53</v>
      </c>
      <c r="D55" s="2" t="s">
        <v>11</v>
      </c>
      <c r="E55" s="2">
        <v>1</v>
      </c>
      <c r="F55" s="2">
        <v>1</v>
      </c>
      <c r="G55" s="2">
        <v>0</v>
      </c>
      <c r="H55" s="4">
        <v>17</v>
      </c>
      <c r="I55" s="4">
        <f t="shared" si="18"/>
        <v>1</v>
      </c>
      <c r="J55" s="4">
        <f t="shared" si="18"/>
        <v>1</v>
      </c>
      <c r="K55" s="4">
        <f t="shared" si="19"/>
        <v>4</v>
      </c>
      <c r="L55" s="4">
        <f t="shared" si="20"/>
        <v>2</v>
      </c>
      <c r="M55" s="4">
        <f t="shared" si="23"/>
        <v>1</v>
      </c>
      <c r="N55" s="4">
        <f t="shared" si="22"/>
        <v>4</v>
      </c>
      <c r="O55" s="4">
        <f>H55*2+3</f>
        <v>37</v>
      </c>
      <c r="P55" s="4">
        <f>H55*1</f>
        <v>17</v>
      </c>
      <c r="Q55" s="4">
        <f t="shared" si="17"/>
        <v>67</v>
      </c>
    </row>
    <row r="56" spans="1:17" ht="15.75" x14ac:dyDescent="0.25">
      <c r="A56" s="2">
        <v>49</v>
      </c>
      <c r="B56" s="8">
        <v>13743</v>
      </c>
      <c r="C56" s="2" t="s">
        <v>45</v>
      </c>
      <c r="D56" s="2" t="s">
        <v>11</v>
      </c>
      <c r="E56" s="2">
        <v>1</v>
      </c>
      <c r="F56" s="2">
        <v>1</v>
      </c>
      <c r="G56" s="2">
        <v>0</v>
      </c>
      <c r="H56" s="4">
        <v>17</v>
      </c>
      <c r="I56" s="4">
        <f t="shared" si="18"/>
        <v>1</v>
      </c>
      <c r="J56" s="4">
        <f t="shared" si="18"/>
        <v>1</v>
      </c>
      <c r="K56" s="4">
        <f t="shared" si="19"/>
        <v>4</v>
      </c>
      <c r="L56" s="4">
        <f t="shared" si="20"/>
        <v>2</v>
      </c>
      <c r="M56" s="4">
        <f t="shared" si="23"/>
        <v>1</v>
      </c>
      <c r="N56" s="4">
        <f t="shared" si="22"/>
        <v>4</v>
      </c>
      <c r="O56" s="4">
        <v>30</v>
      </c>
      <c r="P56" s="4">
        <v>11</v>
      </c>
      <c r="Q56" s="4">
        <f t="shared" si="17"/>
        <v>54</v>
      </c>
    </row>
    <row r="57" spans="1:17" ht="15.75" x14ac:dyDescent="0.25">
      <c r="A57" s="2">
        <v>50</v>
      </c>
      <c r="B57" s="8">
        <v>13000</v>
      </c>
      <c r="C57" s="2" t="s">
        <v>47</v>
      </c>
      <c r="D57" s="2" t="s">
        <v>11</v>
      </c>
      <c r="E57" s="2">
        <v>1</v>
      </c>
      <c r="F57" s="2">
        <v>1</v>
      </c>
      <c r="G57" s="2">
        <v>0</v>
      </c>
      <c r="H57" s="4">
        <v>13</v>
      </c>
      <c r="I57" s="4">
        <f t="shared" si="18"/>
        <v>1</v>
      </c>
      <c r="J57" s="4">
        <f t="shared" si="18"/>
        <v>1</v>
      </c>
      <c r="K57" s="4">
        <f t="shared" si="19"/>
        <v>4</v>
      </c>
      <c r="L57" s="4">
        <f t="shared" si="20"/>
        <v>2</v>
      </c>
      <c r="M57" s="4">
        <f t="shared" si="23"/>
        <v>1</v>
      </c>
      <c r="N57" s="4">
        <f t="shared" si="22"/>
        <v>4</v>
      </c>
      <c r="O57" s="4">
        <v>44</v>
      </c>
      <c r="P57" s="4">
        <v>33</v>
      </c>
      <c r="Q57" s="4">
        <f t="shared" si="17"/>
        <v>90</v>
      </c>
    </row>
    <row r="58" spans="1:17" ht="15.75" x14ac:dyDescent="0.25">
      <c r="A58" s="2">
        <v>51</v>
      </c>
      <c r="B58" s="8">
        <v>12964</v>
      </c>
      <c r="C58" s="2" t="s">
        <v>51</v>
      </c>
      <c r="D58" s="2" t="s">
        <v>11</v>
      </c>
      <c r="E58" s="2">
        <v>1</v>
      </c>
      <c r="F58" s="2">
        <v>1</v>
      </c>
      <c r="G58" s="2">
        <v>0</v>
      </c>
      <c r="H58" s="4">
        <v>22</v>
      </c>
      <c r="I58" s="4">
        <f t="shared" si="18"/>
        <v>1</v>
      </c>
      <c r="J58" s="4">
        <f t="shared" si="18"/>
        <v>1</v>
      </c>
      <c r="K58" s="4">
        <f t="shared" si="19"/>
        <v>4</v>
      </c>
      <c r="L58" s="4">
        <f t="shared" si="20"/>
        <v>2</v>
      </c>
      <c r="M58" s="4">
        <f t="shared" si="23"/>
        <v>1</v>
      </c>
      <c r="N58" s="4">
        <f t="shared" si="22"/>
        <v>4</v>
      </c>
      <c r="O58" s="4">
        <v>62</v>
      </c>
      <c r="P58" s="4">
        <f>H58*1</f>
        <v>22</v>
      </c>
      <c r="Q58" s="4">
        <f t="shared" si="17"/>
        <v>97</v>
      </c>
    </row>
    <row r="59" spans="1:17" ht="15.75" x14ac:dyDescent="0.25">
      <c r="A59" s="2">
        <v>52</v>
      </c>
      <c r="B59" s="2">
        <v>13137</v>
      </c>
      <c r="C59" s="2" t="s">
        <v>64</v>
      </c>
      <c r="D59" s="2" t="s">
        <v>12</v>
      </c>
      <c r="E59" s="6">
        <v>0</v>
      </c>
      <c r="F59" s="6">
        <v>0</v>
      </c>
      <c r="G59" s="6">
        <v>0</v>
      </c>
      <c r="H59" s="6">
        <v>0</v>
      </c>
      <c r="I59" s="4">
        <f t="shared" si="18"/>
        <v>0</v>
      </c>
      <c r="J59" s="4">
        <f t="shared" si="18"/>
        <v>0</v>
      </c>
      <c r="K59" s="4">
        <f t="shared" si="19"/>
        <v>0</v>
      </c>
      <c r="L59" s="4">
        <f t="shared" si="20"/>
        <v>0</v>
      </c>
      <c r="M59" s="4">
        <f t="shared" si="23"/>
        <v>0</v>
      </c>
      <c r="N59" s="4">
        <f t="shared" si="22"/>
        <v>0</v>
      </c>
      <c r="O59" s="4">
        <v>13</v>
      </c>
      <c r="P59" s="4">
        <v>20</v>
      </c>
      <c r="Q59" s="4">
        <f t="shared" si="17"/>
        <v>33</v>
      </c>
    </row>
    <row r="60" spans="1:17" ht="15.75" x14ac:dyDescent="0.25">
      <c r="A60" s="2">
        <v>53</v>
      </c>
      <c r="B60" s="8">
        <v>13734</v>
      </c>
      <c r="C60" s="2" t="s">
        <v>26</v>
      </c>
      <c r="D60" s="2" t="s">
        <v>11</v>
      </c>
      <c r="E60" s="2">
        <v>1</v>
      </c>
      <c r="F60" s="2">
        <v>1</v>
      </c>
      <c r="G60" s="2">
        <v>0</v>
      </c>
      <c r="H60" s="4">
        <v>18</v>
      </c>
      <c r="I60" s="4">
        <f t="shared" si="18"/>
        <v>1</v>
      </c>
      <c r="J60" s="4">
        <f t="shared" si="18"/>
        <v>1</v>
      </c>
      <c r="K60" s="4">
        <f t="shared" si="19"/>
        <v>4</v>
      </c>
      <c r="L60" s="4">
        <f t="shared" si="20"/>
        <v>2</v>
      </c>
      <c r="M60" s="4">
        <f t="shared" si="23"/>
        <v>1</v>
      </c>
      <c r="N60" s="4">
        <f t="shared" si="22"/>
        <v>4</v>
      </c>
      <c r="O60" s="4">
        <v>42</v>
      </c>
      <c r="P60" s="4">
        <f>H60*1</f>
        <v>18</v>
      </c>
      <c r="Q60" s="4">
        <f t="shared" si="17"/>
        <v>73</v>
      </c>
    </row>
    <row r="61" spans="1:17" ht="15.75" x14ac:dyDescent="0.25">
      <c r="A61" s="2">
        <v>54</v>
      </c>
      <c r="B61" s="8">
        <v>13662</v>
      </c>
      <c r="C61" s="2" t="s">
        <v>41</v>
      </c>
      <c r="D61" s="2" t="s">
        <v>11</v>
      </c>
      <c r="E61" s="2">
        <v>2</v>
      </c>
      <c r="F61" s="2">
        <v>2</v>
      </c>
      <c r="G61" s="2">
        <v>0</v>
      </c>
      <c r="H61" s="4">
        <v>23</v>
      </c>
      <c r="I61" s="4">
        <f t="shared" si="18"/>
        <v>2</v>
      </c>
      <c r="J61" s="4">
        <f t="shared" si="18"/>
        <v>2</v>
      </c>
      <c r="K61" s="4">
        <v>8</v>
      </c>
      <c r="L61" s="4">
        <v>2</v>
      </c>
      <c r="M61" s="4">
        <v>1</v>
      </c>
      <c r="N61" s="4">
        <v>8</v>
      </c>
      <c r="O61" s="4">
        <v>70</v>
      </c>
      <c r="P61" s="4">
        <v>32</v>
      </c>
      <c r="Q61" s="4">
        <f t="shared" si="17"/>
        <v>125</v>
      </c>
    </row>
    <row r="62" spans="1:17" ht="15.75" x14ac:dyDescent="0.25">
      <c r="A62" s="2">
        <v>55</v>
      </c>
      <c r="B62" s="8">
        <v>13919</v>
      </c>
      <c r="C62" s="2" t="s">
        <v>37</v>
      </c>
      <c r="D62" s="2" t="s">
        <v>11</v>
      </c>
      <c r="E62" s="2">
        <v>1</v>
      </c>
      <c r="F62" s="2">
        <v>1</v>
      </c>
      <c r="G62" s="2">
        <v>0</v>
      </c>
      <c r="H62" s="4">
        <v>16</v>
      </c>
      <c r="I62" s="4">
        <f t="shared" si="18"/>
        <v>1</v>
      </c>
      <c r="J62" s="4">
        <f t="shared" si="18"/>
        <v>1</v>
      </c>
      <c r="K62" s="4">
        <f t="shared" ref="K62:K78" si="24">$F62*4</f>
        <v>4</v>
      </c>
      <c r="L62" s="4">
        <f t="shared" ref="L62:L78" si="25">$F62*2</f>
        <v>2</v>
      </c>
      <c r="M62" s="4">
        <f t="shared" ref="M62:M69" si="26">$F62*1</f>
        <v>1</v>
      </c>
      <c r="N62" s="4">
        <f t="shared" ref="N62:N78" si="27">$F62*4</f>
        <v>4</v>
      </c>
      <c r="O62" s="4">
        <v>44</v>
      </c>
      <c r="P62" s="4">
        <f>H62*1</f>
        <v>16</v>
      </c>
      <c r="Q62" s="4">
        <f t="shared" si="17"/>
        <v>73</v>
      </c>
    </row>
    <row r="63" spans="1:17" ht="15.75" x14ac:dyDescent="0.25">
      <c r="A63" s="2">
        <v>56</v>
      </c>
      <c r="B63" s="8">
        <v>10313</v>
      </c>
      <c r="C63" s="2" t="s">
        <v>46</v>
      </c>
      <c r="D63" s="2" t="s">
        <v>11</v>
      </c>
      <c r="E63" s="2">
        <v>1</v>
      </c>
      <c r="F63" s="2">
        <v>1</v>
      </c>
      <c r="G63" s="2">
        <v>0</v>
      </c>
      <c r="H63" s="4">
        <v>22</v>
      </c>
      <c r="I63" s="4">
        <f t="shared" si="18"/>
        <v>1</v>
      </c>
      <c r="J63" s="4">
        <f t="shared" si="18"/>
        <v>1</v>
      </c>
      <c r="K63" s="4">
        <f t="shared" si="24"/>
        <v>4</v>
      </c>
      <c r="L63" s="4">
        <f t="shared" si="25"/>
        <v>2</v>
      </c>
      <c r="M63" s="4">
        <f t="shared" si="26"/>
        <v>1</v>
      </c>
      <c r="N63" s="4">
        <f t="shared" si="27"/>
        <v>4</v>
      </c>
      <c r="O63" s="4">
        <f>H63*2+3</f>
        <v>47</v>
      </c>
      <c r="P63" s="4">
        <f>H63*1</f>
        <v>22</v>
      </c>
      <c r="Q63" s="4">
        <f t="shared" si="17"/>
        <v>82</v>
      </c>
    </row>
    <row r="64" spans="1:17" ht="15.75" x14ac:dyDescent="0.25">
      <c r="A64" s="2">
        <v>57</v>
      </c>
      <c r="B64" s="8">
        <v>13911</v>
      </c>
      <c r="C64" s="2" t="s">
        <v>29</v>
      </c>
      <c r="D64" s="2" t="s">
        <v>11</v>
      </c>
      <c r="E64" s="2">
        <v>1</v>
      </c>
      <c r="F64" s="2">
        <v>1</v>
      </c>
      <c r="G64" s="2">
        <v>0</v>
      </c>
      <c r="H64" s="4">
        <v>18</v>
      </c>
      <c r="I64" s="4">
        <f t="shared" si="18"/>
        <v>1</v>
      </c>
      <c r="J64" s="4">
        <f t="shared" si="18"/>
        <v>1</v>
      </c>
      <c r="K64" s="4">
        <f t="shared" si="24"/>
        <v>4</v>
      </c>
      <c r="L64" s="4">
        <f t="shared" si="25"/>
        <v>2</v>
      </c>
      <c r="M64" s="4">
        <f t="shared" si="26"/>
        <v>1</v>
      </c>
      <c r="N64" s="4">
        <f t="shared" si="27"/>
        <v>4</v>
      </c>
      <c r="O64" s="4">
        <v>55</v>
      </c>
      <c r="P64" s="4">
        <v>53</v>
      </c>
      <c r="Q64" s="4">
        <f t="shared" si="17"/>
        <v>121</v>
      </c>
    </row>
    <row r="65" spans="1:17" ht="15.75" x14ac:dyDescent="0.25">
      <c r="A65" s="2">
        <v>58</v>
      </c>
      <c r="B65" s="8">
        <v>13661</v>
      </c>
      <c r="C65" s="2" t="s">
        <v>19</v>
      </c>
      <c r="D65" s="2" t="s">
        <v>11</v>
      </c>
      <c r="E65" s="2">
        <v>1</v>
      </c>
      <c r="F65" s="2">
        <v>1</v>
      </c>
      <c r="G65" s="2">
        <v>0</v>
      </c>
      <c r="H65" s="4">
        <v>16</v>
      </c>
      <c r="I65" s="4">
        <f t="shared" si="18"/>
        <v>1</v>
      </c>
      <c r="J65" s="4">
        <f t="shared" si="18"/>
        <v>1</v>
      </c>
      <c r="K65" s="4">
        <f t="shared" si="24"/>
        <v>4</v>
      </c>
      <c r="L65" s="4">
        <f t="shared" si="25"/>
        <v>2</v>
      </c>
      <c r="M65" s="4">
        <f t="shared" si="26"/>
        <v>1</v>
      </c>
      <c r="N65" s="4">
        <f t="shared" si="27"/>
        <v>4</v>
      </c>
      <c r="O65" s="4">
        <v>63</v>
      </c>
      <c r="P65" s="4">
        <v>26</v>
      </c>
      <c r="Q65" s="4">
        <f t="shared" si="17"/>
        <v>102</v>
      </c>
    </row>
    <row r="66" spans="1:17" ht="15.75" x14ac:dyDescent="0.25">
      <c r="A66" s="2">
        <v>59</v>
      </c>
      <c r="B66" s="8">
        <v>13765</v>
      </c>
      <c r="C66" s="2" t="s">
        <v>39</v>
      </c>
      <c r="D66" s="2" t="s">
        <v>11</v>
      </c>
      <c r="E66" s="2">
        <v>1</v>
      </c>
      <c r="F66" s="2">
        <v>1</v>
      </c>
      <c r="G66" s="2">
        <v>0</v>
      </c>
      <c r="H66" s="4">
        <v>16</v>
      </c>
      <c r="I66" s="4">
        <f t="shared" ref="I66:J78" si="28">$F66</f>
        <v>1</v>
      </c>
      <c r="J66" s="4">
        <f t="shared" si="28"/>
        <v>1</v>
      </c>
      <c r="K66" s="4">
        <f t="shared" si="24"/>
        <v>4</v>
      </c>
      <c r="L66" s="4">
        <f t="shared" si="25"/>
        <v>2</v>
      </c>
      <c r="M66" s="4">
        <f t="shared" si="26"/>
        <v>1</v>
      </c>
      <c r="N66" s="4">
        <f t="shared" si="27"/>
        <v>4</v>
      </c>
      <c r="O66" s="4">
        <v>68</v>
      </c>
      <c r="P66" s="4">
        <v>29</v>
      </c>
      <c r="Q66" s="4">
        <f t="shared" si="17"/>
        <v>110</v>
      </c>
    </row>
    <row r="67" spans="1:17" ht="15.75" x14ac:dyDescent="0.25">
      <c r="A67" s="2">
        <v>60</v>
      </c>
      <c r="B67" s="2">
        <v>13161</v>
      </c>
      <c r="C67" s="2" t="s">
        <v>66</v>
      </c>
      <c r="D67" s="2" t="s">
        <v>11</v>
      </c>
      <c r="E67" s="6">
        <v>1</v>
      </c>
      <c r="F67" s="6">
        <v>1</v>
      </c>
      <c r="G67" s="6">
        <v>0</v>
      </c>
      <c r="H67" s="6">
        <v>5</v>
      </c>
      <c r="I67" s="4">
        <f t="shared" si="28"/>
        <v>1</v>
      </c>
      <c r="J67" s="4">
        <f t="shared" si="28"/>
        <v>1</v>
      </c>
      <c r="K67" s="4">
        <f t="shared" si="24"/>
        <v>4</v>
      </c>
      <c r="L67" s="4">
        <f t="shared" si="25"/>
        <v>2</v>
      </c>
      <c r="M67" s="4">
        <f t="shared" si="26"/>
        <v>1</v>
      </c>
      <c r="N67" s="4">
        <f t="shared" si="27"/>
        <v>4</v>
      </c>
      <c r="O67" s="4">
        <f>SUM(H67)*2+3</f>
        <v>13</v>
      </c>
      <c r="P67" s="4">
        <f>H67*1</f>
        <v>5</v>
      </c>
      <c r="Q67" s="4">
        <f t="shared" si="17"/>
        <v>31</v>
      </c>
    </row>
    <row r="68" spans="1:17" ht="15.75" x14ac:dyDescent="0.25">
      <c r="A68" s="2">
        <v>61</v>
      </c>
      <c r="B68" s="2">
        <v>13186</v>
      </c>
      <c r="C68" s="2" t="s">
        <v>65</v>
      </c>
      <c r="D68" s="2" t="s">
        <v>11</v>
      </c>
      <c r="E68" s="6">
        <v>1</v>
      </c>
      <c r="F68" s="6">
        <v>1</v>
      </c>
      <c r="G68" s="6">
        <v>0</v>
      </c>
      <c r="H68" s="6">
        <v>5</v>
      </c>
      <c r="I68" s="4">
        <f t="shared" si="28"/>
        <v>1</v>
      </c>
      <c r="J68" s="4">
        <f t="shared" si="28"/>
        <v>1</v>
      </c>
      <c r="K68" s="4">
        <f t="shared" si="24"/>
        <v>4</v>
      </c>
      <c r="L68" s="4">
        <f t="shared" si="25"/>
        <v>2</v>
      </c>
      <c r="M68" s="4">
        <f t="shared" si="26"/>
        <v>1</v>
      </c>
      <c r="N68" s="4">
        <f t="shared" si="27"/>
        <v>4</v>
      </c>
      <c r="O68" s="4">
        <f>SUM(H68)*2+3</f>
        <v>13</v>
      </c>
      <c r="P68" s="4">
        <f>H68*1</f>
        <v>5</v>
      </c>
      <c r="Q68" s="4">
        <f t="shared" si="17"/>
        <v>31</v>
      </c>
    </row>
    <row r="69" spans="1:17" ht="15.75" x14ac:dyDescent="0.25">
      <c r="A69" s="2">
        <v>62</v>
      </c>
      <c r="B69" s="2">
        <v>14462</v>
      </c>
      <c r="C69" s="2" t="s">
        <v>78</v>
      </c>
      <c r="D69" s="2" t="s">
        <v>12</v>
      </c>
      <c r="E69" s="6">
        <v>0</v>
      </c>
      <c r="F69" s="6">
        <v>0</v>
      </c>
      <c r="G69" s="6">
        <v>0</v>
      </c>
      <c r="H69" s="6">
        <v>0</v>
      </c>
      <c r="I69" s="4">
        <f t="shared" si="28"/>
        <v>0</v>
      </c>
      <c r="J69" s="4">
        <f t="shared" si="28"/>
        <v>0</v>
      </c>
      <c r="K69" s="4">
        <f t="shared" si="24"/>
        <v>0</v>
      </c>
      <c r="L69" s="4">
        <f t="shared" si="25"/>
        <v>0</v>
      </c>
      <c r="M69" s="4">
        <f t="shared" si="26"/>
        <v>0</v>
      </c>
      <c r="N69" s="4">
        <f t="shared" si="27"/>
        <v>0</v>
      </c>
      <c r="O69" s="4">
        <v>0</v>
      </c>
      <c r="P69" s="4">
        <v>0</v>
      </c>
      <c r="Q69" s="4">
        <f t="shared" si="17"/>
        <v>0</v>
      </c>
    </row>
    <row r="70" spans="1:17" ht="15.75" x14ac:dyDescent="0.25">
      <c r="A70" s="2">
        <v>63</v>
      </c>
      <c r="B70" s="2">
        <v>13603</v>
      </c>
      <c r="C70" s="2" t="s">
        <v>82</v>
      </c>
      <c r="D70" s="2" t="s">
        <v>12</v>
      </c>
      <c r="E70" s="6">
        <v>0</v>
      </c>
      <c r="F70" s="6">
        <v>0</v>
      </c>
      <c r="G70" s="6">
        <v>0</v>
      </c>
      <c r="H70" s="6">
        <v>0</v>
      </c>
      <c r="I70" s="4">
        <f t="shared" si="28"/>
        <v>0</v>
      </c>
      <c r="J70" s="4">
        <f t="shared" si="28"/>
        <v>0</v>
      </c>
      <c r="K70" s="4">
        <f t="shared" si="24"/>
        <v>0</v>
      </c>
      <c r="L70" s="4">
        <f t="shared" si="25"/>
        <v>0</v>
      </c>
      <c r="M70" s="4">
        <f t="shared" ref="M70:M75" si="29">$F70*2</f>
        <v>0</v>
      </c>
      <c r="N70" s="4">
        <f t="shared" si="27"/>
        <v>0</v>
      </c>
      <c r="O70" s="4">
        <f t="shared" ref="O70:O75" si="30">$F70*2</f>
        <v>0</v>
      </c>
      <c r="P70" s="4">
        <f t="shared" ref="P70:P75" si="31">$F70*4</f>
        <v>0</v>
      </c>
      <c r="Q70" s="4">
        <f t="shared" si="17"/>
        <v>0</v>
      </c>
    </row>
    <row r="71" spans="1:17" ht="15.75" x14ac:dyDescent="0.25">
      <c r="A71" s="2">
        <v>64</v>
      </c>
      <c r="B71" s="2">
        <v>14524</v>
      </c>
      <c r="C71" s="2" t="s">
        <v>77</v>
      </c>
      <c r="D71" s="2" t="s">
        <v>12</v>
      </c>
      <c r="E71" s="6">
        <v>0</v>
      </c>
      <c r="F71" s="6">
        <v>0</v>
      </c>
      <c r="G71" s="6">
        <v>0</v>
      </c>
      <c r="H71" s="6">
        <v>0</v>
      </c>
      <c r="I71" s="4">
        <f t="shared" si="28"/>
        <v>0</v>
      </c>
      <c r="J71" s="4">
        <f t="shared" si="28"/>
        <v>0</v>
      </c>
      <c r="K71" s="4">
        <f t="shared" si="24"/>
        <v>0</v>
      </c>
      <c r="L71" s="4">
        <f t="shared" si="25"/>
        <v>0</v>
      </c>
      <c r="M71" s="4">
        <f t="shared" si="29"/>
        <v>0</v>
      </c>
      <c r="N71" s="4">
        <f t="shared" si="27"/>
        <v>0</v>
      </c>
      <c r="O71" s="4">
        <f t="shared" si="30"/>
        <v>0</v>
      </c>
      <c r="P71" s="4">
        <f t="shared" si="31"/>
        <v>0</v>
      </c>
      <c r="Q71" s="4">
        <f t="shared" ref="Q71:Q78" si="32">SUM(I71:P71)</f>
        <v>0</v>
      </c>
    </row>
    <row r="72" spans="1:17" ht="31.5" x14ac:dyDescent="0.25">
      <c r="A72" s="2">
        <v>65</v>
      </c>
      <c r="B72" s="2">
        <v>13644</v>
      </c>
      <c r="C72" s="2" t="s">
        <v>81</v>
      </c>
      <c r="D72" s="2" t="s">
        <v>12</v>
      </c>
      <c r="E72" s="6">
        <v>0</v>
      </c>
      <c r="F72" s="6">
        <v>0</v>
      </c>
      <c r="G72" s="6">
        <v>0</v>
      </c>
      <c r="H72" s="6">
        <v>0</v>
      </c>
      <c r="I72" s="4">
        <f t="shared" si="28"/>
        <v>0</v>
      </c>
      <c r="J72" s="4">
        <f t="shared" si="28"/>
        <v>0</v>
      </c>
      <c r="K72" s="4">
        <f t="shared" si="24"/>
        <v>0</v>
      </c>
      <c r="L72" s="4">
        <f t="shared" si="25"/>
        <v>0</v>
      </c>
      <c r="M72" s="4">
        <f t="shared" si="29"/>
        <v>0</v>
      </c>
      <c r="N72" s="4">
        <f t="shared" si="27"/>
        <v>0</v>
      </c>
      <c r="O72" s="4">
        <f t="shared" si="30"/>
        <v>0</v>
      </c>
      <c r="P72" s="4">
        <f t="shared" si="31"/>
        <v>0</v>
      </c>
      <c r="Q72" s="4">
        <f t="shared" si="32"/>
        <v>0</v>
      </c>
    </row>
    <row r="73" spans="1:17" ht="15.75" x14ac:dyDescent="0.25">
      <c r="A73" s="2">
        <v>66</v>
      </c>
      <c r="B73" s="2">
        <v>14220</v>
      </c>
      <c r="C73" s="2" t="s">
        <v>79</v>
      </c>
      <c r="D73" s="2" t="s">
        <v>12</v>
      </c>
      <c r="E73" s="6">
        <v>0</v>
      </c>
      <c r="F73" s="6">
        <v>0</v>
      </c>
      <c r="G73" s="6">
        <v>0</v>
      </c>
      <c r="H73" s="6">
        <v>0</v>
      </c>
      <c r="I73" s="4">
        <f t="shared" si="28"/>
        <v>0</v>
      </c>
      <c r="J73" s="4">
        <f t="shared" si="28"/>
        <v>0</v>
      </c>
      <c r="K73" s="4">
        <f t="shared" si="24"/>
        <v>0</v>
      </c>
      <c r="L73" s="4">
        <f t="shared" si="25"/>
        <v>0</v>
      </c>
      <c r="M73" s="4">
        <f t="shared" si="29"/>
        <v>0</v>
      </c>
      <c r="N73" s="4">
        <f t="shared" si="27"/>
        <v>0</v>
      </c>
      <c r="O73" s="4">
        <f t="shared" si="30"/>
        <v>0</v>
      </c>
      <c r="P73" s="4">
        <f t="shared" si="31"/>
        <v>0</v>
      </c>
      <c r="Q73" s="4">
        <f t="shared" si="32"/>
        <v>0</v>
      </c>
    </row>
    <row r="74" spans="1:17" ht="15.75" x14ac:dyDescent="0.25">
      <c r="A74" s="2">
        <v>67</v>
      </c>
      <c r="B74" s="2">
        <v>14459</v>
      </c>
      <c r="C74" s="2" t="s">
        <v>76</v>
      </c>
      <c r="D74" s="2" t="s">
        <v>12</v>
      </c>
      <c r="E74" s="6">
        <v>0</v>
      </c>
      <c r="F74" s="6">
        <v>0</v>
      </c>
      <c r="G74" s="6">
        <v>0</v>
      </c>
      <c r="H74" s="6">
        <v>0</v>
      </c>
      <c r="I74" s="4">
        <f t="shared" si="28"/>
        <v>0</v>
      </c>
      <c r="J74" s="4">
        <f t="shared" si="28"/>
        <v>0</v>
      </c>
      <c r="K74" s="4">
        <f t="shared" si="24"/>
        <v>0</v>
      </c>
      <c r="L74" s="4">
        <f t="shared" si="25"/>
        <v>0</v>
      </c>
      <c r="M74" s="4">
        <f t="shared" si="29"/>
        <v>0</v>
      </c>
      <c r="N74" s="4">
        <f t="shared" si="27"/>
        <v>0</v>
      </c>
      <c r="O74" s="4">
        <f t="shared" si="30"/>
        <v>0</v>
      </c>
      <c r="P74" s="4">
        <f t="shared" si="31"/>
        <v>0</v>
      </c>
      <c r="Q74" s="4">
        <f t="shared" si="32"/>
        <v>0</v>
      </c>
    </row>
    <row r="75" spans="1:17" ht="15.75" x14ac:dyDescent="0.25">
      <c r="A75" s="2">
        <v>68</v>
      </c>
      <c r="B75" s="2">
        <v>13096</v>
      </c>
      <c r="C75" s="2" t="s">
        <v>80</v>
      </c>
      <c r="D75" s="2" t="s">
        <v>12</v>
      </c>
      <c r="E75" s="6">
        <v>0</v>
      </c>
      <c r="F75" s="6">
        <v>0</v>
      </c>
      <c r="G75" s="6">
        <v>0</v>
      </c>
      <c r="H75" s="6">
        <v>0</v>
      </c>
      <c r="I75" s="4">
        <f t="shared" si="28"/>
        <v>0</v>
      </c>
      <c r="J75" s="4">
        <f t="shared" si="28"/>
        <v>0</v>
      </c>
      <c r="K75" s="4">
        <f t="shared" si="24"/>
        <v>0</v>
      </c>
      <c r="L75" s="4">
        <f t="shared" si="25"/>
        <v>0</v>
      </c>
      <c r="M75" s="4">
        <f t="shared" si="29"/>
        <v>0</v>
      </c>
      <c r="N75" s="4">
        <f t="shared" si="27"/>
        <v>0</v>
      </c>
      <c r="O75" s="4">
        <f t="shared" si="30"/>
        <v>0</v>
      </c>
      <c r="P75" s="4">
        <f t="shared" si="31"/>
        <v>0</v>
      </c>
      <c r="Q75" s="4">
        <f t="shared" si="32"/>
        <v>0</v>
      </c>
    </row>
    <row r="76" spans="1:17" ht="31.5" x14ac:dyDescent="0.25">
      <c r="A76" s="2">
        <v>69</v>
      </c>
      <c r="B76" s="2">
        <v>12785</v>
      </c>
      <c r="C76" s="2" t="s">
        <v>59</v>
      </c>
      <c r="D76" s="2" t="s">
        <v>12</v>
      </c>
      <c r="E76" s="6">
        <v>0</v>
      </c>
      <c r="F76" s="6">
        <v>0</v>
      </c>
      <c r="G76" s="6">
        <v>0</v>
      </c>
      <c r="H76" s="6">
        <v>0</v>
      </c>
      <c r="I76" s="4">
        <f t="shared" si="28"/>
        <v>0</v>
      </c>
      <c r="J76" s="4">
        <f t="shared" si="28"/>
        <v>0</v>
      </c>
      <c r="K76" s="4">
        <f t="shared" si="24"/>
        <v>0</v>
      </c>
      <c r="L76" s="4">
        <f t="shared" si="25"/>
        <v>0</v>
      </c>
      <c r="M76" s="4">
        <f>$F76*1</f>
        <v>0</v>
      </c>
      <c r="N76" s="4">
        <f t="shared" si="27"/>
        <v>0</v>
      </c>
      <c r="O76" s="4">
        <f>$F76*1</f>
        <v>0</v>
      </c>
      <c r="P76" s="4">
        <f>H76*1</f>
        <v>0</v>
      </c>
      <c r="Q76" s="4">
        <f t="shared" si="32"/>
        <v>0</v>
      </c>
    </row>
    <row r="77" spans="1:17" ht="15" customHeight="1" x14ac:dyDescent="0.25">
      <c r="A77" s="2">
        <v>70</v>
      </c>
      <c r="B77" s="2">
        <v>7765</v>
      </c>
      <c r="C77" s="2" t="s">
        <v>60</v>
      </c>
      <c r="D77" s="2" t="s">
        <v>12</v>
      </c>
      <c r="E77" s="6">
        <v>0</v>
      </c>
      <c r="F77" s="6">
        <v>0</v>
      </c>
      <c r="G77" s="6">
        <v>0</v>
      </c>
      <c r="H77" s="6">
        <v>0</v>
      </c>
      <c r="I77" s="4">
        <f t="shared" si="28"/>
        <v>0</v>
      </c>
      <c r="J77" s="4">
        <f t="shared" si="28"/>
        <v>0</v>
      </c>
      <c r="K77" s="4">
        <f t="shared" si="24"/>
        <v>0</v>
      </c>
      <c r="L77" s="4">
        <f t="shared" si="25"/>
        <v>0</v>
      </c>
      <c r="M77" s="4">
        <f>$F77*1</f>
        <v>0</v>
      </c>
      <c r="N77" s="4">
        <f t="shared" si="27"/>
        <v>0</v>
      </c>
      <c r="O77" s="4">
        <f>$F77*1</f>
        <v>0</v>
      </c>
      <c r="P77" s="4">
        <f>H77*1</f>
        <v>0</v>
      </c>
      <c r="Q77" s="4">
        <f t="shared" si="32"/>
        <v>0</v>
      </c>
    </row>
    <row r="78" spans="1:17" ht="15" customHeight="1" x14ac:dyDescent="0.25">
      <c r="A78" s="2">
        <v>71</v>
      </c>
      <c r="B78" s="8">
        <v>13733</v>
      </c>
      <c r="C78" s="2" t="s">
        <v>91</v>
      </c>
      <c r="D78" s="2" t="s">
        <v>12</v>
      </c>
      <c r="E78" s="6">
        <v>0</v>
      </c>
      <c r="F78" s="6">
        <v>0</v>
      </c>
      <c r="G78" s="6">
        <v>0</v>
      </c>
      <c r="H78" s="6">
        <v>0</v>
      </c>
      <c r="I78" s="4">
        <f t="shared" si="28"/>
        <v>0</v>
      </c>
      <c r="J78" s="4">
        <f t="shared" si="28"/>
        <v>0</v>
      </c>
      <c r="K78" s="4">
        <f t="shared" si="24"/>
        <v>0</v>
      </c>
      <c r="L78" s="4">
        <f t="shared" si="25"/>
        <v>0</v>
      </c>
      <c r="M78" s="4">
        <f>$F78*2</f>
        <v>0</v>
      </c>
      <c r="N78" s="4">
        <f t="shared" si="27"/>
        <v>0</v>
      </c>
      <c r="O78" s="4">
        <f>$F78*4</f>
        <v>0</v>
      </c>
      <c r="P78" s="4">
        <f>H78</f>
        <v>0</v>
      </c>
      <c r="Q78" s="4">
        <f t="shared" si="32"/>
        <v>0</v>
      </c>
    </row>
    <row r="79" spans="1:17" ht="15" customHeight="1" x14ac:dyDescent="0.25">
      <c r="O79" s="5"/>
      <c r="P79" s="5"/>
      <c r="Q79" s="5"/>
    </row>
    <row r="80" spans="1:17" ht="15" customHeight="1" x14ac:dyDescent="0.25">
      <c r="H80" s="10"/>
      <c r="I80" s="10"/>
      <c r="J80" s="10"/>
      <c r="K80" s="10"/>
      <c r="L80" s="10"/>
      <c r="M80" s="10"/>
      <c r="N80" s="10"/>
      <c r="O80" s="14"/>
      <c r="P80" s="9"/>
      <c r="Q80" s="14"/>
    </row>
    <row r="81" spans="15:17" ht="15" customHeight="1" x14ac:dyDescent="0.25">
      <c r="O81" s="5"/>
      <c r="P81" s="5"/>
      <c r="Q81" s="5"/>
    </row>
    <row r="82" spans="15:17" ht="15" customHeight="1" x14ac:dyDescent="0.25">
      <c r="O82" s="5"/>
      <c r="P82" s="5"/>
      <c r="Q82" s="5"/>
    </row>
    <row r="83" spans="15:17" ht="15" customHeight="1" x14ac:dyDescent="0.25">
      <c r="O83" s="5"/>
      <c r="P83" s="5"/>
      <c r="Q83" s="5"/>
    </row>
    <row r="84" spans="15:17" ht="15" customHeight="1" x14ac:dyDescent="0.25">
      <c r="O84" s="5"/>
      <c r="P84" s="5"/>
      <c r="Q84" s="5"/>
    </row>
    <row r="85" spans="15:17" ht="15" customHeight="1" x14ac:dyDescent="0.25">
      <c r="Q85" s="5"/>
    </row>
    <row r="86" spans="15:17" ht="15" customHeight="1" x14ac:dyDescent="0.25">
      <c r="Q86" s="5"/>
    </row>
    <row r="87" spans="15:17" ht="15" customHeight="1" x14ac:dyDescent="0.25">
      <c r="Q87" s="5"/>
    </row>
    <row r="88" spans="15:17" ht="15" customHeight="1" x14ac:dyDescent="0.25">
      <c r="Q88" s="5"/>
    </row>
    <row r="89" spans="15:17" ht="15" customHeight="1" x14ac:dyDescent="0.25">
      <c r="Q89" s="5"/>
    </row>
    <row r="90" spans="15:17" ht="15" customHeight="1" x14ac:dyDescent="0.25">
      <c r="Q90" s="5"/>
    </row>
    <row r="91" spans="15:17" ht="15" customHeight="1" x14ac:dyDescent="0.25">
      <c r="Q91" s="5"/>
    </row>
    <row r="92" spans="15:17" ht="15" customHeight="1" x14ac:dyDescent="0.25">
      <c r="Q92" s="5"/>
    </row>
    <row r="93" spans="15:17" ht="15" customHeight="1" x14ac:dyDescent="0.25">
      <c r="Q93" s="5"/>
    </row>
    <row r="94" spans="15:17" ht="15" customHeight="1" x14ac:dyDescent="0.25">
      <c r="Q94" s="5"/>
    </row>
    <row r="95" spans="15:17" ht="15" customHeight="1" x14ac:dyDescent="0.25">
      <c r="Q95" s="5"/>
    </row>
    <row r="96" spans="15:17" ht="15" customHeight="1" x14ac:dyDescent="0.25">
      <c r="Q96" s="5"/>
    </row>
    <row r="97" spans="17:17" ht="15" customHeight="1" x14ac:dyDescent="0.25">
      <c r="Q97" s="5"/>
    </row>
    <row r="98" spans="17:17" ht="15" customHeight="1" x14ac:dyDescent="0.25">
      <c r="Q98" s="5"/>
    </row>
    <row r="99" spans="17:17" ht="15" customHeight="1" x14ac:dyDescent="0.25">
      <c r="Q99" s="5"/>
    </row>
    <row r="100" spans="17:17" ht="15" customHeight="1" x14ac:dyDescent="0.25">
      <c r="Q100" s="5"/>
    </row>
    <row r="101" spans="17:17" ht="15" customHeight="1" x14ac:dyDescent="0.25">
      <c r="Q101" s="5"/>
    </row>
    <row r="102" spans="17:17" ht="15" customHeight="1" x14ac:dyDescent="0.25">
      <c r="Q102" s="5"/>
    </row>
    <row r="103" spans="17:17" ht="15" customHeight="1" x14ac:dyDescent="0.25">
      <c r="Q103" s="5"/>
    </row>
    <row r="104" spans="17:17" ht="15" customHeight="1" x14ac:dyDescent="0.25">
      <c r="Q104" s="5"/>
    </row>
    <row r="105" spans="17:17" ht="15" customHeight="1" x14ac:dyDescent="0.25">
      <c r="Q105" s="5"/>
    </row>
    <row r="106" spans="17:17" ht="15" customHeight="1" x14ac:dyDescent="0.25">
      <c r="Q106" s="5"/>
    </row>
    <row r="107" spans="17:17" ht="15" customHeight="1" x14ac:dyDescent="0.25">
      <c r="Q107" s="5"/>
    </row>
    <row r="108" spans="17:17" ht="15" customHeight="1" x14ac:dyDescent="0.25">
      <c r="Q108" s="5"/>
    </row>
    <row r="109" spans="17:17" ht="15" customHeight="1" x14ac:dyDescent="0.25">
      <c r="Q109" s="5"/>
    </row>
    <row r="110" spans="17:17" ht="15" customHeight="1" x14ac:dyDescent="0.25">
      <c r="Q110" s="5"/>
    </row>
    <row r="111" spans="17:17" ht="15" customHeight="1" x14ac:dyDescent="0.25">
      <c r="Q111" s="5"/>
    </row>
    <row r="112" spans="17:17" ht="15" customHeight="1" x14ac:dyDescent="0.25">
      <c r="Q112" s="5"/>
    </row>
    <row r="113" spans="17:17" ht="15" customHeight="1" x14ac:dyDescent="0.25">
      <c r="Q113" s="5"/>
    </row>
    <row r="114" spans="17:17" ht="15" customHeight="1" x14ac:dyDescent="0.25">
      <c r="Q114" s="5"/>
    </row>
    <row r="115" spans="17:17" ht="15" customHeight="1" x14ac:dyDescent="0.25">
      <c r="Q115" s="5"/>
    </row>
    <row r="116" spans="17:17" ht="15" customHeight="1" x14ac:dyDescent="0.25">
      <c r="Q116" s="5"/>
    </row>
    <row r="117" spans="17:17" ht="15" customHeight="1" x14ac:dyDescent="0.25">
      <c r="Q117" s="5"/>
    </row>
    <row r="118" spans="17:17" ht="15" customHeight="1" x14ac:dyDescent="0.25">
      <c r="Q118" s="5"/>
    </row>
    <row r="119" spans="17:17" ht="15" customHeight="1" x14ac:dyDescent="0.25">
      <c r="Q119" s="5"/>
    </row>
    <row r="120" spans="17:17" ht="15" customHeight="1" x14ac:dyDescent="0.25">
      <c r="Q120" s="5"/>
    </row>
    <row r="121" spans="17:17" ht="15" customHeight="1" x14ac:dyDescent="0.25">
      <c r="Q121" s="5"/>
    </row>
    <row r="122" spans="17:17" ht="15" customHeight="1" x14ac:dyDescent="0.25">
      <c r="Q122" s="5"/>
    </row>
    <row r="123" spans="17:17" ht="15" customHeight="1" x14ac:dyDescent="0.25">
      <c r="Q123" s="5"/>
    </row>
    <row r="124" spans="17:17" ht="15" customHeight="1" x14ac:dyDescent="0.25">
      <c r="Q124" s="5"/>
    </row>
    <row r="125" spans="17:17" ht="15" customHeight="1" x14ac:dyDescent="0.25">
      <c r="Q125" s="5"/>
    </row>
    <row r="126" spans="17:17" ht="15" customHeight="1" x14ac:dyDescent="0.25">
      <c r="Q126" s="5"/>
    </row>
    <row r="127" spans="17:17" ht="15" customHeight="1" x14ac:dyDescent="0.25">
      <c r="Q127" s="5"/>
    </row>
    <row r="128" spans="17:17" ht="15" customHeight="1" x14ac:dyDescent="0.25">
      <c r="Q128" s="5"/>
    </row>
    <row r="129" spans="17:17" ht="15" customHeight="1" x14ac:dyDescent="0.25">
      <c r="Q129" s="5"/>
    </row>
    <row r="130" spans="17:17" ht="15" customHeight="1" x14ac:dyDescent="0.25">
      <c r="Q130" s="5"/>
    </row>
    <row r="131" spans="17:17" ht="15" customHeight="1" x14ac:dyDescent="0.25">
      <c r="Q131" s="5"/>
    </row>
    <row r="132" spans="17:17" ht="15" customHeight="1" x14ac:dyDescent="0.25">
      <c r="Q132" s="5"/>
    </row>
    <row r="133" spans="17:17" ht="15" customHeight="1" x14ac:dyDescent="0.25">
      <c r="Q133" s="5"/>
    </row>
    <row r="134" spans="17:17" ht="15" customHeight="1" x14ac:dyDescent="0.25">
      <c r="Q134" s="5"/>
    </row>
    <row r="135" spans="17:17" ht="15" customHeight="1" x14ac:dyDescent="0.25">
      <c r="Q135" s="5"/>
    </row>
    <row r="136" spans="17:17" ht="15" customHeight="1" x14ac:dyDescent="0.25">
      <c r="Q136" s="5"/>
    </row>
    <row r="137" spans="17:17" ht="15" customHeight="1" x14ac:dyDescent="0.25">
      <c r="Q137" s="5"/>
    </row>
    <row r="138" spans="17:17" ht="15" customHeight="1" x14ac:dyDescent="0.25">
      <c r="Q138" s="5"/>
    </row>
    <row r="139" spans="17:17" ht="15" customHeight="1" x14ac:dyDescent="0.25">
      <c r="Q139" s="5"/>
    </row>
    <row r="140" spans="17:17" ht="15" customHeight="1" x14ac:dyDescent="0.25">
      <c r="Q140" s="5"/>
    </row>
    <row r="141" spans="17:17" ht="15" customHeight="1" x14ac:dyDescent="0.25">
      <c r="Q141" s="5"/>
    </row>
    <row r="142" spans="17:17" ht="15" customHeight="1" x14ac:dyDescent="0.25">
      <c r="Q142" s="5"/>
    </row>
    <row r="143" spans="17:17" ht="15" customHeight="1" x14ac:dyDescent="0.25">
      <c r="Q143" s="5"/>
    </row>
    <row r="144" spans="17:17" ht="15" customHeight="1" x14ac:dyDescent="0.25">
      <c r="Q144" s="5"/>
    </row>
    <row r="145" spans="17:17" ht="15" customHeight="1" x14ac:dyDescent="0.25">
      <c r="Q145" s="5"/>
    </row>
    <row r="146" spans="17:17" ht="15" customHeight="1" x14ac:dyDescent="0.25">
      <c r="Q146" s="5"/>
    </row>
    <row r="147" spans="17:17" ht="15" customHeight="1" x14ac:dyDescent="0.25">
      <c r="Q147" s="5"/>
    </row>
    <row r="148" spans="17:17" ht="15" customHeight="1" x14ac:dyDescent="0.25">
      <c r="Q148" s="5"/>
    </row>
    <row r="149" spans="17:17" ht="15" customHeight="1" x14ac:dyDescent="0.25">
      <c r="Q149" s="5"/>
    </row>
    <row r="150" spans="17:17" ht="15" customHeight="1" x14ac:dyDescent="0.25">
      <c r="Q150" s="5"/>
    </row>
    <row r="151" spans="17:17" ht="15" customHeight="1" x14ac:dyDescent="0.25">
      <c r="Q151" s="5"/>
    </row>
    <row r="152" spans="17:17" ht="15" customHeight="1" x14ac:dyDescent="0.25">
      <c r="Q152" s="5"/>
    </row>
    <row r="153" spans="17:17" ht="15" customHeight="1" x14ac:dyDescent="0.25">
      <c r="Q153" s="5"/>
    </row>
    <row r="154" spans="17:17" ht="15" customHeight="1" x14ac:dyDescent="0.25">
      <c r="Q154" s="5"/>
    </row>
    <row r="155" spans="17:17" ht="15" customHeight="1" x14ac:dyDescent="0.25">
      <c r="Q155" s="5"/>
    </row>
    <row r="156" spans="17:17" ht="15" customHeight="1" x14ac:dyDescent="0.25">
      <c r="Q156" s="5"/>
    </row>
    <row r="157" spans="17:17" ht="15" customHeight="1" x14ac:dyDescent="0.25">
      <c r="Q157" s="5"/>
    </row>
    <row r="158" spans="17:17" ht="15" customHeight="1" x14ac:dyDescent="0.25">
      <c r="Q158" s="5"/>
    </row>
    <row r="159" spans="17:17" ht="15" customHeight="1" x14ac:dyDescent="0.25">
      <c r="Q159" s="5"/>
    </row>
    <row r="160" spans="17:17" ht="15" customHeight="1" x14ac:dyDescent="0.25">
      <c r="Q160" s="5"/>
    </row>
    <row r="161" spans="17:17" ht="15" customHeight="1" x14ac:dyDescent="0.25">
      <c r="Q161" s="5"/>
    </row>
    <row r="162" spans="17:17" ht="15" customHeight="1" x14ac:dyDescent="0.25">
      <c r="Q162" s="5"/>
    </row>
    <row r="163" spans="17:17" ht="15" customHeight="1" x14ac:dyDescent="0.25">
      <c r="Q163" s="5"/>
    </row>
    <row r="164" spans="17:17" ht="15" customHeight="1" x14ac:dyDescent="0.25">
      <c r="Q164" s="5"/>
    </row>
    <row r="165" spans="17:17" ht="15" customHeight="1" x14ac:dyDescent="0.25">
      <c r="Q165" s="5"/>
    </row>
    <row r="166" spans="17:17" ht="15" customHeight="1" x14ac:dyDescent="0.25">
      <c r="Q166" s="5"/>
    </row>
    <row r="167" spans="17:17" ht="15" customHeight="1" x14ac:dyDescent="0.25">
      <c r="Q167" s="5"/>
    </row>
    <row r="168" spans="17:17" ht="15" customHeight="1" x14ac:dyDescent="0.25">
      <c r="Q168" s="5"/>
    </row>
    <row r="169" spans="17:17" ht="15" customHeight="1" x14ac:dyDescent="0.25">
      <c r="Q169" s="5"/>
    </row>
    <row r="170" spans="17:17" ht="15" customHeight="1" x14ac:dyDescent="0.25">
      <c r="Q170" s="5"/>
    </row>
    <row r="171" spans="17:17" ht="15" customHeight="1" x14ac:dyDescent="0.25">
      <c r="Q171" s="5"/>
    </row>
    <row r="172" spans="17:17" ht="15" customHeight="1" x14ac:dyDescent="0.25">
      <c r="Q172" s="5"/>
    </row>
    <row r="173" spans="17:17" ht="15" customHeight="1" x14ac:dyDescent="0.25">
      <c r="Q173" s="5"/>
    </row>
    <row r="174" spans="17:17" ht="15" customHeight="1" x14ac:dyDescent="0.25">
      <c r="Q174" s="5"/>
    </row>
    <row r="175" spans="17:17" ht="15" customHeight="1" x14ac:dyDescent="0.25">
      <c r="Q175" s="5"/>
    </row>
    <row r="176" spans="17:17" ht="15" customHeight="1" x14ac:dyDescent="0.25">
      <c r="Q176" s="5"/>
    </row>
    <row r="177" spans="17:17" ht="15" customHeight="1" x14ac:dyDescent="0.25">
      <c r="Q177" s="5"/>
    </row>
    <row r="178" spans="17:17" ht="15" customHeight="1" x14ac:dyDescent="0.25">
      <c r="Q178" s="5"/>
    </row>
    <row r="179" spans="17:17" ht="15" customHeight="1" x14ac:dyDescent="0.25">
      <c r="Q179" s="5"/>
    </row>
    <row r="180" spans="17:17" ht="15" customHeight="1" x14ac:dyDescent="0.25">
      <c r="Q180" s="5"/>
    </row>
    <row r="181" spans="17:17" ht="15" customHeight="1" x14ac:dyDescent="0.25">
      <c r="Q181" s="5"/>
    </row>
    <row r="182" spans="17:17" ht="15" customHeight="1" x14ac:dyDescent="0.25">
      <c r="Q182" s="5"/>
    </row>
    <row r="183" spans="17:17" ht="15" customHeight="1" x14ac:dyDescent="0.25">
      <c r="Q183" s="5"/>
    </row>
    <row r="184" spans="17:17" ht="15" customHeight="1" x14ac:dyDescent="0.25">
      <c r="Q184" s="5"/>
    </row>
    <row r="185" spans="17:17" ht="15" customHeight="1" x14ac:dyDescent="0.25">
      <c r="Q185" s="5"/>
    </row>
    <row r="186" spans="17:17" ht="15" customHeight="1" x14ac:dyDescent="0.25">
      <c r="Q186" s="5"/>
    </row>
    <row r="187" spans="17:17" ht="15" customHeight="1" x14ac:dyDescent="0.25">
      <c r="Q187" s="5"/>
    </row>
    <row r="188" spans="17:17" ht="15" customHeight="1" x14ac:dyDescent="0.25">
      <c r="Q188" s="5"/>
    </row>
    <row r="189" spans="17:17" ht="15" customHeight="1" x14ac:dyDescent="0.25">
      <c r="Q189" s="5"/>
    </row>
    <row r="190" spans="17:17" ht="15" customHeight="1" x14ac:dyDescent="0.25">
      <c r="Q190" s="5"/>
    </row>
    <row r="191" spans="17:17" ht="15" customHeight="1" x14ac:dyDescent="0.25">
      <c r="Q191" s="5"/>
    </row>
    <row r="192" spans="17:17" ht="15" customHeight="1" x14ac:dyDescent="0.25">
      <c r="Q192" s="5"/>
    </row>
    <row r="193" spans="17:17" ht="15" customHeight="1" x14ac:dyDescent="0.25">
      <c r="Q193" s="5"/>
    </row>
    <row r="194" spans="17:17" ht="15" customHeight="1" x14ac:dyDescent="0.25">
      <c r="Q194" s="5"/>
    </row>
    <row r="195" spans="17:17" ht="15" customHeight="1" x14ac:dyDescent="0.25">
      <c r="Q195" s="5"/>
    </row>
    <row r="196" spans="17:17" ht="15" customHeight="1" x14ac:dyDescent="0.25">
      <c r="Q196" s="5"/>
    </row>
    <row r="197" spans="17:17" ht="15" customHeight="1" x14ac:dyDescent="0.25">
      <c r="Q197" s="5"/>
    </row>
    <row r="198" spans="17:17" ht="15" customHeight="1" x14ac:dyDescent="0.25">
      <c r="Q198" s="5"/>
    </row>
    <row r="199" spans="17:17" ht="15" customHeight="1" x14ac:dyDescent="0.25">
      <c r="Q199" s="5"/>
    </row>
    <row r="200" spans="17:17" ht="15" customHeight="1" x14ac:dyDescent="0.25">
      <c r="Q200" s="5"/>
    </row>
    <row r="201" spans="17:17" ht="15" customHeight="1" x14ac:dyDescent="0.25">
      <c r="Q201" s="5"/>
    </row>
    <row r="202" spans="17:17" ht="15" customHeight="1" x14ac:dyDescent="0.25">
      <c r="Q202" s="5"/>
    </row>
    <row r="203" spans="17:17" ht="15" customHeight="1" x14ac:dyDescent="0.25">
      <c r="Q203" s="5"/>
    </row>
    <row r="204" spans="17:17" ht="15" customHeight="1" x14ac:dyDescent="0.25">
      <c r="Q204" s="5"/>
    </row>
    <row r="205" spans="17:17" ht="15" customHeight="1" x14ac:dyDescent="0.25">
      <c r="Q205" s="5"/>
    </row>
    <row r="206" spans="17:17" ht="15" customHeight="1" x14ac:dyDescent="0.25">
      <c r="Q206" s="5"/>
    </row>
    <row r="207" spans="17:17" ht="15" customHeight="1" x14ac:dyDescent="0.25">
      <c r="Q207" s="5"/>
    </row>
    <row r="208" spans="17:17" ht="15" customHeight="1" x14ac:dyDescent="0.25">
      <c r="Q208" s="5"/>
    </row>
    <row r="209" spans="17:17" ht="15" customHeight="1" x14ac:dyDescent="0.25">
      <c r="Q209" s="5"/>
    </row>
    <row r="210" spans="17:17" ht="15" customHeight="1" x14ac:dyDescent="0.25">
      <c r="Q210" s="5"/>
    </row>
    <row r="211" spans="17:17" ht="15" customHeight="1" x14ac:dyDescent="0.25">
      <c r="Q211" s="5"/>
    </row>
    <row r="212" spans="17:17" ht="15" customHeight="1" x14ac:dyDescent="0.25">
      <c r="Q212" s="5"/>
    </row>
    <row r="213" spans="17:17" ht="15" customHeight="1" x14ac:dyDescent="0.25">
      <c r="Q213" s="5"/>
    </row>
    <row r="214" spans="17:17" ht="15" customHeight="1" x14ac:dyDescent="0.25">
      <c r="Q214" s="5"/>
    </row>
    <row r="215" spans="17:17" ht="15" customHeight="1" x14ac:dyDescent="0.25">
      <c r="Q215" s="5"/>
    </row>
    <row r="216" spans="17:17" ht="15" customHeight="1" x14ac:dyDescent="0.25">
      <c r="Q216" s="5"/>
    </row>
    <row r="217" spans="17:17" ht="15" customHeight="1" x14ac:dyDescent="0.25">
      <c r="Q217" s="5"/>
    </row>
    <row r="218" spans="17:17" ht="15" customHeight="1" x14ac:dyDescent="0.25">
      <c r="Q218" s="5"/>
    </row>
    <row r="219" spans="17:17" ht="15" customHeight="1" x14ac:dyDescent="0.25">
      <c r="Q219" s="5"/>
    </row>
    <row r="220" spans="17:17" ht="15" customHeight="1" x14ac:dyDescent="0.25">
      <c r="Q220" s="5"/>
    </row>
    <row r="221" spans="17:17" ht="15" customHeight="1" x14ac:dyDescent="0.25">
      <c r="Q221" s="5"/>
    </row>
    <row r="222" spans="17:17" ht="15" customHeight="1" x14ac:dyDescent="0.25">
      <c r="Q222" s="5"/>
    </row>
    <row r="223" spans="17:17" ht="15" customHeight="1" x14ac:dyDescent="0.25">
      <c r="Q223" s="5"/>
    </row>
    <row r="224" spans="17:17" ht="15" customHeight="1" x14ac:dyDescent="0.25">
      <c r="Q224" s="5"/>
    </row>
    <row r="225" spans="17:17" ht="15" customHeight="1" x14ac:dyDescent="0.25">
      <c r="Q225" s="5"/>
    </row>
    <row r="226" spans="17:17" ht="15" customHeight="1" x14ac:dyDescent="0.25">
      <c r="Q226" s="5"/>
    </row>
    <row r="227" spans="17:17" ht="15" customHeight="1" x14ac:dyDescent="0.25">
      <c r="Q227" s="5"/>
    </row>
    <row r="228" spans="17:17" ht="15" customHeight="1" x14ac:dyDescent="0.25">
      <c r="Q228" s="5"/>
    </row>
    <row r="229" spans="17:17" ht="15" customHeight="1" x14ac:dyDescent="0.25">
      <c r="Q229" s="5"/>
    </row>
    <row r="230" spans="17:17" ht="15" customHeight="1" x14ac:dyDescent="0.25">
      <c r="Q230" s="5"/>
    </row>
    <row r="231" spans="17:17" ht="15" customHeight="1" x14ac:dyDescent="0.25">
      <c r="Q231" s="5"/>
    </row>
    <row r="232" spans="17:17" ht="15" customHeight="1" x14ac:dyDescent="0.25">
      <c r="Q232" s="5"/>
    </row>
    <row r="233" spans="17:17" ht="15" customHeight="1" x14ac:dyDescent="0.25">
      <c r="Q233" s="5"/>
    </row>
    <row r="234" spans="17:17" ht="15" customHeight="1" x14ac:dyDescent="0.25">
      <c r="Q234" s="5"/>
    </row>
    <row r="235" spans="17:17" ht="15" customHeight="1" x14ac:dyDescent="0.25">
      <c r="Q235" s="5"/>
    </row>
    <row r="236" spans="17:17" ht="15" customHeight="1" x14ac:dyDescent="0.25">
      <c r="Q236" s="5"/>
    </row>
    <row r="237" spans="17:17" ht="15" customHeight="1" x14ac:dyDescent="0.25">
      <c r="Q237" s="5"/>
    </row>
    <row r="238" spans="17:17" ht="15" customHeight="1" x14ac:dyDescent="0.25">
      <c r="Q238" s="5"/>
    </row>
    <row r="239" spans="17:17" ht="15" customHeight="1" x14ac:dyDescent="0.25">
      <c r="Q239" s="5"/>
    </row>
    <row r="240" spans="17:17" ht="15" customHeight="1" x14ac:dyDescent="0.25">
      <c r="Q240" s="5"/>
    </row>
    <row r="241" spans="17:17" ht="15" customHeight="1" x14ac:dyDescent="0.25">
      <c r="Q241" s="5"/>
    </row>
    <row r="242" spans="17:17" ht="15" customHeight="1" x14ac:dyDescent="0.25">
      <c r="Q242" s="5"/>
    </row>
    <row r="243" spans="17:17" ht="15" customHeight="1" x14ac:dyDescent="0.25">
      <c r="Q243" s="5"/>
    </row>
    <row r="244" spans="17:17" ht="15" customHeight="1" x14ac:dyDescent="0.25">
      <c r="Q244" s="5"/>
    </row>
    <row r="245" spans="17:17" ht="15" customHeight="1" x14ac:dyDescent="0.25">
      <c r="Q245" s="5"/>
    </row>
    <row r="246" spans="17:17" ht="15" customHeight="1" x14ac:dyDescent="0.25">
      <c r="Q246" s="5"/>
    </row>
    <row r="247" spans="17:17" ht="15" customHeight="1" x14ac:dyDescent="0.25">
      <c r="Q247" s="5"/>
    </row>
    <row r="248" spans="17:17" ht="15" customHeight="1" x14ac:dyDescent="0.25">
      <c r="Q248" s="5"/>
    </row>
    <row r="249" spans="17:17" ht="15" customHeight="1" x14ac:dyDescent="0.25">
      <c r="Q249" s="5"/>
    </row>
    <row r="250" spans="17:17" ht="15" customHeight="1" x14ac:dyDescent="0.25">
      <c r="Q250" s="5"/>
    </row>
    <row r="251" spans="17:17" ht="15" customHeight="1" x14ac:dyDescent="0.25">
      <c r="Q251" s="5"/>
    </row>
    <row r="252" spans="17:17" ht="15" customHeight="1" x14ac:dyDescent="0.25">
      <c r="Q252" s="5"/>
    </row>
    <row r="253" spans="17:17" ht="15" customHeight="1" x14ac:dyDescent="0.25">
      <c r="Q253" s="5"/>
    </row>
    <row r="254" spans="17:17" ht="15" customHeight="1" x14ac:dyDescent="0.25">
      <c r="Q254" s="5"/>
    </row>
    <row r="255" spans="17:17" ht="15" customHeight="1" x14ac:dyDescent="0.25">
      <c r="Q255" s="5"/>
    </row>
    <row r="256" spans="17:17" ht="15" customHeight="1" x14ac:dyDescent="0.25">
      <c r="Q256" s="5"/>
    </row>
    <row r="257" spans="17:17" ht="15" customHeight="1" x14ac:dyDescent="0.25">
      <c r="Q257" s="5"/>
    </row>
    <row r="258" spans="17:17" ht="15" customHeight="1" x14ac:dyDescent="0.25">
      <c r="Q258" s="5"/>
    </row>
    <row r="259" spans="17:17" ht="15" customHeight="1" x14ac:dyDescent="0.25">
      <c r="Q259" s="5"/>
    </row>
    <row r="260" spans="17:17" ht="15" customHeight="1" x14ac:dyDescent="0.25">
      <c r="Q260" s="5"/>
    </row>
    <row r="261" spans="17:17" ht="15" customHeight="1" x14ac:dyDescent="0.25">
      <c r="Q261" s="5"/>
    </row>
    <row r="262" spans="17:17" ht="15" customHeight="1" x14ac:dyDescent="0.25">
      <c r="Q262" s="5"/>
    </row>
    <row r="263" spans="17:17" ht="15" customHeight="1" x14ac:dyDescent="0.25">
      <c r="Q263" s="5"/>
    </row>
    <row r="264" spans="17:17" ht="15" customHeight="1" x14ac:dyDescent="0.25">
      <c r="Q264" s="5"/>
    </row>
    <row r="265" spans="17:17" ht="15" customHeight="1" x14ac:dyDescent="0.25">
      <c r="Q265" s="5"/>
    </row>
    <row r="266" spans="17:17" ht="15" customHeight="1" x14ac:dyDescent="0.25">
      <c r="Q266" s="5"/>
    </row>
    <row r="267" spans="17:17" ht="15" customHeight="1" x14ac:dyDescent="0.25">
      <c r="Q267" s="5"/>
    </row>
    <row r="268" spans="17:17" ht="15" customHeight="1" x14ac:dyDescent="0.25">
      <c r="Q268" s="5"/>
    </row>
    <row r="269" spans="17:17" ht="15" customHeight="1" x14ac:dyDescent="0.25">
      <c r="Q269" s="5"/>
    </row>
    <row r="270" spans="17:17" ht="15" customHeight="1" x14ac:dyDescent="0.25">
      <c r="Q270" s="5"/>
    </row>
    <row r="271" spans="17:17" ht="15" customHeight="1" x14ac:dyDescent="0.25">
      <c r="Q271" s="5"/>
    </row>
    <row r="272" spans="17:17" ht="15" customHeight="1" x14ac:dyDescent="0.25">
      <c r="Q272" s="5"/>
    </row>
    <row r="273" spans="17:17" ht="15" customHeight="1" x14ac:dyDescent="0.25">
      <c r="Q273" s="5"/>
    </row>
    <row r="274" spans="17:17" ht="15" customHeight="1" x14ac:dyDescent="0.25">
      <c r="Q274" s="5"/>
    </row>
    <row r="275" spans="17:17" ht="15" customHeight="1" x14ac:dyDescent="0.25">
      <c r="Q275" s="5"/>
    </row>
    <row r="276" spans="17:17" ht="15" customHeight="1" x14ac:dyDescent="0.25">
      <c r="Q276" s="5"/>
    </row>
    <row r="277" spans="17:17" ht="15" customHeight="1" x14ac:dyDescent="0.25">
      <c r="Q277" s="5"/>
    </row>
    <row r="278" spans="17:17" ht="15" customHeight="1" x14ac:dyDescent="0.25">
      <c r="Q278" s="5"/>
    </row>
    <row r="279" spans="17:17" ht="15" customHeight="1" x14ac:dyDescent="0.25">
      <c r="Q279" s="5"/>
    </row>
    <row r="280" spans="17:17" ht="15" customHeight="1" x14ac:dyDescent="0.25">
      <c r="Q280" s="5"/>
    </row>
    <row r="281" spans="17:17" ht="15" customHeight="1" x14ac:dyDescent="0.25">
      <c r="Q281" s="5"/>
    </row>
    <row r="282" spans="17:17" ht="15" customHeight="1" x14ac:dyDescent="0.25">
      <c r="Q282" s="5"/>
    </row>
    <row r="283" spans="17:17" ht="15" customHeight="1" x14ac:dyDescent="0.25">
      <c r="Q283" s="5"/>
    </row>
    <row r="284" spans="17:17" ht="15" customHeight="1" x14ac:dyDescent="0.25">
      <c r="Q284" s="5"/>
    </row>
    <row r="285" spans="17:17" ht="15" customHeight="1" x14ac:dyDescent="0.25">
      <c r="Q285" s="5"/>
    </row>
    <row r="286" spans="17:17" ht="15" customHeight="1" x14ac:dyDescent="0.25">
      <c r="Q286" s="5"/>
    </row>
    <row r="287" spans="17:17" ht="15" customHeight="1" x14ac:dyDescent="0.25">
      <c r="Q287" s="5"/>
    </row>
    <row r="288" spans="17:17" ht="15" customHeight="1" x14ac:dyDescent="0.25">
      <c r="Q288" s="5"/>
    </row>
    <row r="289" spans="17:17" ht="15" customHeight="1" x14ac:dyDescent="0.25">
      <c r="Q289" s="5"/>
    </row>
    <row r="290" spans="17:17" ht="15" customHeight="1" x14ac:dyDescent="0.25">
      <c r="Q290" s="5"/>
    </row>
    <row r="291" spans="17:17" ht="15" customHeight="1" x14ac:dyDescent="0.25">
      <c r="Q291" s="5"/>
    </row>
    <row r="292" spans="17:17" ht="15" customHeight="1" x14ac:dyDescent="0.25">
      <c r="Q292" s="5"/>
    </row>
    <row r="293" spans="17:17" ht="15" customHeight="1" x14ac:dyDescent="0.25">
      <c r="Q293" s="5"/>
    </row>
    <row r="294" spans="17:17" ht="15" customHeight="1" x14ac:dyDescent="0.25">
      <c r="Q294" s="5"/>
    </row>
    <row r="295" spans="17:17" ht="15" customHeight="1" x14ac:dyDescent="0.25">
      <c r="Q295" s="5"/>
    </row>
    <row r="296" spans="17:17" ht="15" customHeight="1" x14ac:dyDescent="0.25">
      <c r="Q296" s="5"/>
    </row>
    <row r="297" spans="17:17" ht="15" customHeight="1" x14ac:dyDescent="0.25">
      <c r="Q297" s="5"/>
    </row>
    <row r="298" spans="17:17" ht="15" customHeight="1" x14ac:dyDescent="0.25">
      <c r="Q298" s="5"/>
    </row>
    <row r="299" spans="17:17" ht="15" customHeight="1" x14ac:dyDescent="0.25">
      <c r="Q299" s="5"/>
    </row>
    <row r="300" spans="17:17" ht="15" customHeight="1" x14ac:dyDescent="0.25">
      <c r="Q300" s="5"/>
    </row>
    <row r="301" spans="17:17" ht="15" customHeight="1" x14ac:dyDescent="0.25">
      <c r="Q301" s="5"/>
    </row>
    <row r="302" spans="17:17" ht="15" customHeight="1" x14ac:dyDescent="0.25">
      <c r="Q302" s="5"/>
    </row>
    <row r="303" spans="17:17" ht="15" customHeight="1" x14ac:dyDescent="0.25">
      <c r="Q303" s="5"/>
    </row>
    <row r="304" spans="17:17" ht="15" customHeight="1" x14ac:dyDescent="0.25">
      <c r="Q304" s="5"/>
    </row>
    <row r="305" spans="17:17" ht="15" customHeight="1" x14ac:dyDescent="0.25">
      <c r="Q305" s="5"/>
    </row>
    <row r="306" spans="17:17" ht="15" customHeight="1" x14ac:dyDescent="0.25">
      <c r="Q306" s="5"/>
    </row>
    <row r="307" spans="17:17" ht="15" customHeight="1" x14ac:dyDescent="0.25">
      <c r="Q307" s="5"/>
    </row>
    <row r="308" spans="17:17" ht="15" customHeight="1" x14ac:dyDescent="0.25">
      <c r="Q308" s="5"/>
    </row>
    <row r="309" spans="17:17" ht="15" customHeight="1" x14ac:dyDescent="0.25">
      <c r="Q309" s="5"/>
    </row>
    <row r="310" spans="17:17" ht="15" customHeight="1" x14ac:dyDescent="0.25">
      <c r="Q310" s="5"/>
    </row>
    <row r="311" spans="17:17" ht="15" customHeight="1" x14ac:dyDescent="0.25">
      <c r="Q311" s="5"/>
    </row>
    <row r="312" spans="17:17" ht="15" customHeight="1" x14ac:dyDescent="0.25">
      <c r="Q312" s="5"/>
    </row>
    <row r="313" spans="17:17" ht="15" customHeight="1" x14ac:dyDescent="0.25">
      <c r="Q313" s="5"/>
    </row>
    <row r="314" spans="17:17" ht="15" customHeight="1" x14ac:dyDescent="0.25">
      <c r="Q314" s="5"/>
    </row>
    <row r="315" spans="17:17" ht="15" customHeight="1" x14ac:dyDescent="0.25">
      <c r="Q315" s="5"/>
    </row>
    <row r="316" spans="17:17" ht="15" customHeight="1" x14ac:dyDescent="0.25">
      <c r="Q316" s="5"/>
    </row>
    <row r="317" spans="17:17" ht="15" customHeight="1" x14ac:dyDescent="0.25">
      <c r="Q317" s="5"/>
    </row>
    <row r="318" spans="17:17" ht="15" customHeight="1" x14ac:dyDescent="0.25">
      <c r="Q318" s="5"/>
    </row>
    <row r="319" spans="17:17" ht="15" customHeight="1" x14ac:dyDescent="0.25">
      <c r="Q319" s="5"/>
    </row>
    <row r="320" spans="17:17" ht="15" customHeight="1" x14ac:dyDescent="0.25">
      <c r="Q320" s="5"/>
    </row>
    <row r="321" spans="17:17" ht="15" customHeight="1" x14ac:dyDescent="0.25">
      <c r="Q321" s="5"/>
    </row>
    <row r="322" spans="17:17" ht="15" customHeight="1" x14ac:dyDescent="0.25">
      <c r="Q322" s="5"/>
    </row>
    <row r="323" spans="17:17" ht="15" customHeight="1" x14ac:dyDescent="0.25">
      <c r="Q323" s="5"/>
    </row>
    <row r="324" spans="17:17" ht="15" customHeight="1" x14ac:dyDescent="0.25">
      <c r="Q324" s="5"/>
    </row>
    <row r="325" spans="17:17" ht="15" customHeight="1" x14ac:dyDescent="0.25">
      <c r="Q325" s="5"/>
    </row>
    <row r="326" spans="17:17" ht="15" customHeight="1" x14ac:dyDescent="0.25">
      <c r="Q326" s="5"/>
    </row>
    <row r="327" spans="17:17" ht="15" customHeight="1" x14ac:dyDescent="0.25">
      <c r="Q327" s="5"/>
    </row>
    <row r="328" spans="17:17" ht="15" customHeight="1" x14ac:dyDescent="0.25">
      <c r="Q328" s="5"/>
    </row>
    <row r="329" spans="17:17" ht="15" customHeight="1" x14ac:dyDescent="0.25">
      <c r="Q329" s="5"/>
    </row>
    <row r="330" spans="17:17" ht="15" customHeight="1" x14ac:dyDescent="0.25">
      <c r="Q330" s="5"/>
    </row>
    <row r="331" spans="17:17" ht="15" customHeight="1" x14ac:dyDescent="0.25">
      <c r="Q331" s="5"/>
    </row>
    <row r="332" spans="17:17" ht="15" customHeight="1" x14ac:dyDescent="0.25">
      <c r="Q332" s="5"/>
    </row>
    <row r="333" spans="17:17" ht="15" customHeight="1" x14ac:dyDescent="0.25">
      <c r="Q333" s="5"/>
    </row>
    <row r="334" spans="17:17" ht="15" customHeight="1" x14ac:dyDescent="0.25">
      <c r="Q334" s="5"/>
    </row>
    <row r="335" spans="17:17" ht="15" customHeight="1" x14ac:dyDescent="0.25">
      <c r="Q335" s="5"/>
    </row>
    <row r="336" spans="17:17" ht="15" customHeight="1" x14ac:dyDescent="0.25">
      <c r="Q336" s="5"/>
    </row>
    <row r="337" spans="17:17" ht="15" customHeight="1" x14ac:dyDescent="0.25">
      <c r="Q337" s="5"/>
    </row>
    <row r="338" spans="17:17" ht="15" customHeight="1" x14ac:dyDescent="0.25">
      <c r="Q338" s="5"/>
    </row>
    <row r="339" spans="17:17" ht="15" customHeight="1" x14ac:dyDescent="0.25">
      <c r="Q339" s="5"/>
    </row>
    <row r="340" spans="17:17" ht="15" customHeight="1" x14ac:dyDescent="0.25">
      <c r="Q340" s="5"/>
    </row>
    <row r="341" spans="17:17" ht="15" customHeight="1" x14ac:dyDescent="0.25">
      <c r="Q341" s="5"/>
    </row>
    <row r="342" spans="17:17" ht="15" customHeight="1" x14ac:dyDescent="0.25">
      <c r="Q342" s="5"/>
    </row>
    <row r="343" spans="17:17" ht="15" customHeight="1" x14ac:dyDescent="0.25">
      <c r="Q343" s="5"/>
    </row>
    <row r="344" spans="17:17" ht="15" customHeight="1" x14ac:dyDescent="0.25">
      <c r="Q344" s="5"/>
    </row>
    <row r="345" spans="17:17" ht="15" customHeight="1" x14ac:dyDescent="0.25">
      <c r="Q345" s="5"/>
    </row>
    <row r="346" spans="17:17" ht="15" customHeight="1" x14ac:dyDescent="0.25">
      <c r="Q346" s="5"/>
    </row>
    <row r="347" spans="17:17" ht="15" customHeight="1" x14ac:dyDescent="0.25">
      <c r="Q347" s="5"/>
    </row>
    <row r="348" spans="17:17" ht="15" customHeight="1" x14ac:dyDescent="0.25">
      <c r="Q348" s="5"/>
    </row>
    <row r="349" spans="17:17" ht="15" customHeight="1" x14ac:dyDescent="0.25">
      <c r="Q349" s="5"/>
    </row>
    <row r="350" spans="17:17" ht="15" customHeight="1" x14ac:dyDescent="0.25">
      <c r="Q350" s="5"/>
    </row>
    <row r="351" spans="17:17" ht="15" customHeight="1" x14ac:dyDescent="0.25">
      <c r="Q351" s="5"/>
    </row>
    <row r="352" spans="17:17" ht="15" customHeight="1" x14ac:dyDescent="0.25">
      <c r="Q352" s="5"/>
    </row>
    <row r="353" spans="17:17" ht="15" customHeight="1" x14ac:dyDescent="0.25">
      <c r="Q353" s="5"/>
    </row>
    <row r="354" spans="17:17" ht="15" customHeight="1" x14ac:dyDescent="0.25">
      <c r="Q354" s="5"/>
    </row>
    <row r="355" spans="17:17" ht="15" customHeight="1" x14ac:dyDescent="0.25">
      <c r="Q355" s="5"/>
    </row>
    <row r="356" spans="17:17" ht="15" customHeight="1" x14ac:dyDescent="0.25">
      <c r="Q356" s="5"/>
    </row>
    <row r="357" spans="17:17" ht="15" customHeight="1" x14ac:dyDescent="0.25">
      <c r="Q357" s="5"/>
    </row>
    <row r="358" spans="17:17" ht="15" customHeight="1" x14ac:dyDescent="0.25">
      <c r="Q358" s="5"/>
    </row>
    <row r="359" spans="17:17" ht="15" customHeight="1" x14ac:dyDescent="0.25">
      <c r="Q359" s="5"/>
    </row>
    <row r="360" spans="17:17" ht="15" customHeight="1" x14ac:dyDescent="0.25">
      <c r="Q360" s="5"/>
    </row>
    <row r="361" spans="17:17" ht="15" customHeight="1" x14ac:dyDescent="0.25">
      <c r="Q361" s="5"/>
    </row>
    <row r="362" spans="17:17" ht="15" customHeight="1" x14ac:dyDescent="0.25">
      <c r="Q362" s="5"/>
    </row>
    <row r="363" spans="17:17" ht="15" customHeight="1" x14ac:dyDescent="0.25">
      <c r="Q363" s="5"/>
    </row>
    <row r="364" spans="17:17" ht="15" customHeight="1" x14ac:dyDescent="0.25">
      <c r="Q364" s="5"/>
    </row>
    <row r="365" spans="17:17" ht="15" customHeight="1" x14ac:dyDescent="0.25">
      <c r="Q365" s="5"/>
    </row>
    <row r="366" spans="17:17" ht="15" customHeight="1" x14ac:dyDescent="0.25">
      <c r="Q366" s="5"/>
    </row>
    <row r="367" spans="17:17" ht="15" customHeight="1" x14ac:dyDescent="0.25">
      <c r="Q367" s="5"/>
    </row>
    <row r="368" spans="17:17" ht="15" customHeight="1" x14ac:dyDescent="0.25">
      <c r="Q368" s="5"/>
    </row>
    <row r="369" spans="17:17" ht="15" customHeight="1" x14ac:dyDescent="0.25">
      <c r="Q369" s="5"/>
    </row>
    <row r="370" spans="17:17" ht="15" customHeight="1" x14ac:dyDescent="0.25">
      <c r="Q370" s="5"/>
    </row>
    <row r="371" spans="17:17" ht="15" customHeight="1" x14ac:dyDescent="0.25">
      <c r="Q371" s="5"/>
    </row>
    <row r="372" spans="17:17" ht="15" customHeight="1" x14ac:dyDescent="0.25">
      <c r="Q372" s="5"/>
    </row>
    <row r="373" spans="17:17" ht="15" customHeight="1" x14ac:dyDescent="0.25">
      <c r="Q373" s="5"/>
    </row>
    <row r="374" spans="17:17" ht="15" customHeight="1" x14ac:dyDescent="0.25">
      <c r="Q374" s="5"/>
    </row>
    <row r="375" spans="17:17" ht="15" customHeight="1" x14ac:dyDescent="0.25">
      <c r="Q375" s="5"/>
    </row>
    <row r="376" spans="17:17" ht="15" customHeight="1" x14ac:dyDescent="0.25">
      <c r="Q376" s="5"/>
    </row>
    <row r="586" spans="18:18" ht="15" customHeight="1" x14ac:dyDescent="0.25">
      <c r="R586" s="15"/>
    </row>
  </sheetData>
  <autoFilter ref="A7:Q78"/>
  <mergeCells count="19">
    <mergeCell ref="A2:C5"/>
    <mergeCell ref="D2:D5"/>
    <mergeCell ref="E2:E5"/>
    <mergeCell ref="F2:G2"/>
    <mergeCell ref="F3:F5"/>
    <mergeCell ref="G3:G5"/>
    <mergeCell ref="H3:Q4"/>
    <mergeCell ref="A1:Q1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H2:Q2"/>
  </mergeCells>
  <conditionalFormatting sqref="B79:B1048576">
    <cfRule type="duplicateValues" dxfId="0" priority="1"/>
  </conditionalFormatting>
  <pageMargins left="0.23622047244094491" right="0.23622047244094491" top="0.35433070866141736" bottom="1.5354330708661419" header="0.31496062992125984" footer="0.31496062992125984"/>
  <pageSetup paperSize="8" scale="58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(6)</vt:lpstr>
      <vt:lpstr>'Лист2 (6)'!Область_печати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Тарас Николаевич Скрыпник</cp:lastModifiedBy>
  <cp:lastPrinted>2024-11-14T10:32:27Z</cp:lastPrinted>
  <dcterms:created xsi:type="dcterms:W3CDTF">2023-09-01T07:45:15Z</dcterms:created>
  <dcterms:modified xsi:type="dcterms:W3CDTF">2025-12-10T07:07:39Z</dcterms:modified>
</cp:coreProperties>
</file>