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29.116.123\Share\САА\33. Сафонов\05.09.2025 КВОТЫ для согласования с АВ\Изменения\"/>
    </mc:Choice>
  </mc:AlternateContent>
  <bookViews>
    <workbookView xWindow="0" yWindow="0" windowWidth="28800" windowHeight="12330"/>
  </bookViews>
  <sheets>
    <sheet name="ТиНАО" sheetId="1" r:id="rId1"/>
  </sheets>
  <definedNames>
    <definedName name="_xlnm._FilterDatabase" localSheetId="0" hidden="1">ТиНАО!$A$6:$AB$32</definedName>
    <definedName name="_xlnm.Print_Area" localSheetId="0">ТиНАО!$A$1:$AB$32</definedName>
  </definedNames>
  <calcPr calcId="191029" refMode="R1C1"/>
</workbook>
</file>

<file path=xl/calcChain.xml><?xml version="1.0" encoding="utf-8"?>
<calcChain xmlns="http://schemas.openxmlformats.org/spreadsheetml/2006/main">
  <c r="Q8" i="1" l="1"/>
  <c r="Q9" i="1"/>
  <c r="Q10" i="1"/>
  <c r="Q11" i="1"/>
  <c r="Q12" i="1"/>
  <c r="Q13" i="1"/>
  <c r="Q14" i="1"/>
  <c r="Q15" i="1"/>
  <c r="Q16" i="1"/>
  <c r="Q17" i="1"/>
  <c r="Q18" i="1"/>
  <c r="Q19" i="1"/>
  <c r="Q21" i="1"/>
  <c r="Q22" i="1"/>
  <c r="Q23" i="1"/>
  <c r="Q24" i="1"/>
  <c r="Q25" i="1"/>
  <c r="N26" i="1" l="1"/>
  <c r="N27" i="1"/>
  <c r="N28" i="1"/>
  <c r="N29" i="1"/>
  <c r="N30" i="1"/>
  <c r="N31" i="1"/>
  <c r="N32" i="1"/>
  <c r="P6" i="1" l="1"/>
  <c r="M26" i="1" l="1"/>
  <c r="M27" i="1"/>
  <c r="M28" i="1"/>
  <c r="M29" i="1"/>
  <c r="M30" i="1"/>
  <c r="M31" i="1"/>
  <c r="M32" i="1"/>
  <c r="L26" i="1"/>
  <c r="L27" i="1"/>
  <c r="L28" i="1"/>
  <c r="L29" i="1"/>
  <c r="L30" i="1"/>
  <c r="L31" i="1"/>
  <c r="L32" i="1"/>
  <c r="K26" i="1"/>
  <c r="K27" i="1"/>
  <c r="K28" i="1"/>
  <c r="K29" i="1"/>
  <c r="K30" i="1"/>
  <c r="K31" i="1"/>
  <c r="K32" i="1"/>
  <c r="J26" i="1"/>
  <c r="J27" i="1"/>
  <c r="J28" i="1"/>
  <c r="J29" i="1"/>
  <c r="J30" i="1"/>
  <c r="J31" i="1"/>
  <c r="J32" i="1"/>
  <c r="I26" i="1"/>
  <c r="I27" i="1"/>
  <c r="I28" i="1"/>
  <c r="I29" i="1"/>
  <c r="I30" i="1"/>
  <c r="I31" i="1"/>
  <c r="Q31" i="1" s="1"/>
  <c r="I32" i="1"/>
  <c r="Q32" i="1" s="1"/>
  <c r="Q30" i="1" l="1"/>
  <c r="Q27" i="1"/>
  <c r="Q26" i="1"/>
  <c r="Q29" i="1"/>
  <c r="Q28" i="1"/>
  <c r="E6" i="1"/>
  <c r="Q7" i="1"/>
  <c r="Q6" i="1" s="1"/>
  <c r="O6" i="1" l="1"/>
  <c r="M6" i="1"/>
  <c r="K6" i="1"/>
  <c r="L6" i="1"/>
  <c r="I6" i="1"/>
  <c r="N6" i="1"/>
  <c r="J6" i="1"/>
  <c r="H6" i="1" l="1"/>
</calcChain>
</file>

<file path=xl/sharedStrings.xml><?xml version="1.0" encoding="utf-8"?>
<sst xmlns="http://schemas.openxmlformats.org/spreadsheetml/2006/main" count="70" uniqueCount="46">
  <si>
    <t>№ П\П</t>
  </si>
  <si>
    <t>Количество аудиторий в ППЭ</t>
  </si>
  <si>
    <t>Руководитель ППЭ</t>
  </si>
  <si>
    <t>Помощник руководителя</t>
  </si>
  <si>
    <t>Технический специалист</t>
  </si>
  <si>
    <t>Специалист по инструктажу и лабораторным работам (Физика)</t>
  </si>
  <si>
    <t>Специалист по инструктажу и лабораторным работам (Химия)</t>
  </si>
  <si>
    <t>Член ГЭК</t>
  </si>
  <si>
    <t>Организаторы в аудитории</t>
  </si>
  <si>
    <t>Организаторы вне аудитории</t>
  </si>
  <si>
    <t xml:space="preserve">да </t>
  </si>
  <si>
    <t>нет</t>
  </si>
  <si>
    <t>В ОО есть  ППЭ (Да/нет)</t>
  </si>
  <si>
    <t>Всего зданий ППЭ</t>
  </si>
  <si>
    <t>ГБОУ Школа №2073</t>
  </si>
  <si>
    <t>ГБОУ Школа №338</t>
  </si>
  <si>
    <t>ГБОУ Школа №1788</t>
  </si>
  <si>
    <t>ГБОУ Школа №1392 им. Д.В. Рябинкина</t>
  </si>
  <si>
    <t>ГБОУ Школа №1391</t>
  </si>
  <si>
    <t>ГБОУ Школа № 2075</t>
  </si>
  <si>
    <t>ГБОУ Школа №2065</t>
  </si>
  <si>
    <t>ГБОУ Школа №2120</t>
  </si>
  <si>
    <t>ГБОУ Школа № 2094</t>
  </si>
  <si>
    <t>ГБОУ Школа № 2083</t>
  </si>
  <si>
    <t>ГБОУ Школа №2070</t>
  </si>
  <si>
    <t>ГБОУ Школа № 547</t>
  </si>
  <si>
    <t>ГБОУ Школа №2122 имени О.А. Юрасова</t>
  </si>
  <si>
    <t>ГБОУ Школа №2117</t>
  </si>
  <si>
    <t>НОЧУ СОШ "ПРЕМЬЕРСКИЙ ЛИЦЕЙ"</t>
  </si>
  <si>
    <t>АНО "Православная общеобразовательная школа-пансион "Плесково"</t>
  </si>
  <si>
    <t>ОАНО"МЕЖДУНАРОДНАЯ ШКОЛА ВНУКОВО"</t>
  </si>
  <si>
    <t>ННОУ "Троицкая Православная школа"</t>
  </si>
  <si>
    <t>НООУ СЛШ «УНИКУМ»</t>
  </si>
  <si>
    <t>ЧОУ «Школа Путь к успеху»</t>
  </si>
  <si>
    <t>ОАНО "Школа "Летово"</t>
  </si>
  <si>
    <t xml:space="preserve"> Количество ППЭ планируемых задействовать в 2024/2025 учебном году в ГИА-9 и ГИА-11</t>
  </si>
  <si>
    <t>Всего работников</t>
  </si>
  <si>
    <t>Краткое наименование ОО</t>
  </si>
  <si>
    <t>Код ОО</t>
  </si>
  <si>
    <t xml:space="preserve">Информация по формированию состава работников при проведении ГИА в 2025 году  для образовательных организаций Троицкого и Новомосковского административного округа города Москвы </t>
  </si>
  <si>
    <t>ГАОУ "Гимназия г. Троицка"</t>
  </si>
  <si>
    <t>ГАОУ "Лицей города Троицка"</t>
  </si>
  <si>
    <t>ГАОУ "Гимназия им. Н.В. Пушкова"</t>
  </si>
  <si>
    <t>ГБОУ Школа № 41</t>
  </si>
  <si>
    <t>Сведения о  количестве работников  при направлении для работы в ППЭ при проведении ГИА</t>
  </si>
  <si>
    <t>ГБОУ Школа №2057 имени И.С. Барова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</si>
</sst>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1"/>
  </cellStyleXfs>
  <cellXfs count="25">
    <xf numFmtId="0" fontId="0" fillId="0" borderId="0" xfId="0" applyFont="1" applyAlignment="1"/>
    <xf numFmtId="1" fontId="2" fillId="0" borderId="2" xfId="0" applyNumberFormat="1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1" fontId="3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/>
    <xf numFmtId="0" fontId="5" fillId="0" borderId="0" xfId="0" applyFont="1" applyFill="1" applyBorder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/>
    <xf numFmtId="1" fontId="0" fillId="0" borderId="0" xfId="0" applyNumberFormat="1" applyFont="1" applyFill="1" applyBorder="1" applyAlignment="1"/>
    <xf numFmtId="0" fontId="3" fillId="0" borderId="0" xfId="0" applyFont="1" applyFill="1" applyAlignment="1"/>
    <xf numFmtId="0" fontId="0" fillId="0" borderId="0" xfId="0" applyFont="1" applyFill="1" applyAlignment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7"/>
  <sheetViews>
    <sheetView tabSelected="1" zoomScale="55" zoomScaleNormal="55" workbookViewId="0">
      <selection activeCell="C38" sqref="A1:XFD1048576"/>
    </sheetView>
  </sheetViews>
  <sheetFormatPr defaultColWidth="14.42578125" defaultRowHeight="15" customHeight="1" x14ac:dyDescent="0.25"/>
  <cols>
    <col min="1" max="2" width="9.140625" style="8" customWidth="1"/>
    <col min="3" max="3" width="83.42578125" style="8" customWidth="1"/>
    <col min="4" max="4" width="21.28515625" style="8" customWidth="1"/>
    <col min="5" max="5" width="17.28515625" style="8" customWidth="1"/>
    <col min="6" max="6" width="0.140625" style="8" hidden="1" customWidth="1"/>
    <col min="7" max="7" width="11" style="8" hidden="1" customWidth="1"/>
    <col min="8" max="8" width="12.140625" style="8" customWidth="1"/>
    <col min="9" max="9" width="9.140625" style="8" customWidth="1"/>
    <col min="10" max="10" width="12.42578125" style="8" customWidth="1"/>
    <col min="11" max="11" width="12.28515625" style="8" customWidth="1"/>
    <col min="12" max="12" width="13.140625" style="16" customWidth="1"/>
    <col min="13" max="13" width="11.28515625" style="16" customWidth="1"/>
    <col min="14" max="14" width="10.42578125" style="8" customWidth="1"/>
    <col min="15" max="15" width="14.85546875" style="8" customWidth="1"/>
    <col min="16" max="16" width="9.85546875" style="8" customWidth="1"/>
    <col min="17" max="17" width="13" style="8" customWidth="1"/>
    <col min="18" max="18" width="0.28515625" style="8" customWidth="1"/>
    <col min="19" max="21" width="9.140625" style="8" hidden="1" customWidth="1"/>
    <col min="22" max="22" width="13.28515625" style="13" hidden="1" customWidth="1"/>
    <col min="23" max="23" width="12.28515625" style="13" hidden="1" customWidth="1"/>
    <col min="24" max="25" width="9.140625" style="8" hidden="1" customWidth="1"/>
    <col min="26" max="26" width="14.42578125" style="8" hidden="1" customWidth="1"/>
    <col min="27" max="27" width="14.42578125" style="14" hidden="1" customWidth="1"/>
    <col min="28" max="28" width="11.7109375" style="14" hidden="1" customWidth="1"/>
    <col min="29" max="16384" width="14.42578125" style="8"/>
  </cols>
  <sheetData>
    <row r="1" spans="1:28" ht="40.5" customHeight="1" x14ac:dyDescent="0.25">
      <c r="A1" s="21" t="s">
        <v>39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</row>
    <row r="2" spans="1:28" ht="65.45" customHeight="1" x14ac:dyDescent="0.25">
      <c r="A2" s="22" t="s">
        <v>35</v>
      </c>
      <c r="B2" s="22"/>
      <c r="C2" s="22"/>
      <c r="D2" s="22" t="s">
        <v>12</v>
      </c>
      <c r="E2" s="22" t="s">
        <v>13</v>
      </c>
      <c r="F2" s="22"/>
      <c r="G2" s="22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20"/>
    </row>
    <row r="3" spans="1:28" ht="33.75" customHeight="1" x14ac:dyDescent="0.25">
      <c r="A3" s="23"/>
      <c r="B3" s="23"/>
      <c r="C3" s="23"/>
      <c r="D3" s="23"/>
      <c r="E3" s="23"/>
      <c r="F3" s="23"/>
      <c r="G3" s="23"/>
      <c r="H3" s="24" t="s">
        <v>44</v>
      </c>
      <c r="I3" s="24"/>
      <c r="J3" s="24"/>
      <c r="K3" s="24"/>
      <c r="L3" s="24"/>
      <c r="M3" s="24"/>
      <c r="N3" s="24"/>
      <c r="O3" s="24"/>
      <c r="P3" s="24"/>
      <c r="Q3" s="24"/>
      <c r="R3" s="9"/>
      <c r="S3" s="9"/>
      <c r="T3" s="9"/>
      <c r="U3" s="9"/>
      <c r="V3" s="10"/>
      <c r="W3" s="10"/>
      <c r="X3" s="9"/>
      <c r="Y3" s="9"/>
      <c r="Z3" s="9"/>
      <c r="AA3" s="11"/>
      <c r="AB3" s="12"/>
    </row>
    <row r="4" spans="1:28" ht="21" customHeight="1" x14ac:dyDescent="0.25">
      <c r="A4" s="23"/>
      <c r="B4" s="23"/>
      <c r="C4" s="23"/>
      <c r="D4" s="23"/>
      <c r="E4" s="23"/>
      <c r="F4" s="23"/>
      <c r="G4" s="23"/>
      <c r="H4" s="24"/>
      <c r="I4" s="24"/>
      <c r="J4" s="24"/>
      <c r="K4" s="24"/>
      <c r="L4" s="24"/>
      <c r="M4" s="24"/>
      <c r="N4" s="24"/>
      <c r="O4" s="24"/>
      <c r="P4" s="24"/>
      <c r="Q4" s="24"/>
      <c r="R4" s="9"/>
      <c r="S4" s="9"/>
      <c r="T4" s="9"/>
      <c r="U4" s="9"/>
      <c r="V4" s="10"/>
      <c r="W4" s="10"/>
      <c r="X4" s="9"/>
      <c r="Y4" s="9"/>
      <c r="Z4" s="9"/>
      <c r="AA4" s="11"/>
      <c r="AB4" s="11"/>
    </row>
    <row r="5" spans="1:28" ht="237" customHeight="1" x14ac:dyDescent="0.25">
      <c r="A5" s="23"/>
      <c r="B5" s="23"/>
      <c r="C5" s="23"/>
      <c r="D5" s="23"/>
      <c r="E5" s="23"/>
      <c r="F5" s="23"/>
      <c r="G5" s="23"/>
      <c r="H5" s="1" t="s">
        <v>1</v>
      </c>
      <c r="I5" s="1" t="s">
        <v>2</v>
      </c>
      <c r="J5" s="1" t="s">
        <v>3</v>
      </c>
      <c r="K5" s="1" t="s">
        <v>4</v>
      </c>
      <c r="L5" s="1" t="s">
        <v>5</v>
      </c>
      <c r="M5" s="1" t="s">
        <v>6</v>
      </c>
      <c r="N5" s="1" t="s">
        <v>7</v>
      </c>
      <c r="O5" s="1" t="s">
        <v>8</v>
      </c>
      <c r="P5" s="1" t="s">
        <v>9</v>
      </c>
      <c r="Q5" s="1" t="s">
        <v>36</v>
      </c>
    </row>
    <row r="6" spans="1:28" ht="63" customHeight="1" x14ac:dyDescent="0.25">
      <c r="A6" s="17" t="s">
        <v>0</v>
      </c>
      <c r="B6" s="17" t="s">
        <v>38</v>
      </c>
      <c r="C6" s="17" t="s">
        <v>37</v>
      </c>
      <c r="D6" s="2"/>
      <c r="E6" s="3">
        <f>SUBTOTAL(109,E7:E32)</f>
        <v>31</v>
      </c>
      <c r="F6" s="3"/>
      <c r="G6" s="3"/>
      <c r="H6" s="3">
        <f t="shared" ref="H6:P6" si="0">SUBTOTAL(109,H7:H32)</f>
        <v>672</v>
      </c>
      <c r="I6" s="3">
        <f t="shared" si="0"/>
        <v>31</v>
      </c>
      <c r="J6" s="3">
        <f t="shared" si="0"/>
        <v>31</v>
      </c>
      <c r="K6" s="3">
        <f t="shared" si="0"/>
        <v>124</v>
      </c>
      <c r="L6" s="3">
        <f t="shared" si="0"/>
        <v>62</v>
      </c>
      <c r="M6" s="3">
        <f t="shared" si="0"/>
        <v>31</v>
      </c>
      <c r="N6" s="3">
        <f t="shared" si="0"/>
        <v>124</v>
      </c>
      <c r="O6" s="3">
        <f t="shared" si="0"/>
        <v>1462</v>
      </c>
      <c r="P6" s="4">
        <f t="shared" si="0"/>
        <v>672</v>
      </c>
      <c r="Q6" s="3">
        <f>SUBTOTAL(109,Q7:Q32)</f>
        <v>2537</v>
      </c>
    </row>
    <row r="7" spans="1:28" ht="15.75" x14ac:dyDescent="0.25">
      <c r="A7" s="5">
        <v>1</v>
      </c>
      <c r="B7" s="6">
        <v>12905</v>
      </c>
      <c r="C7" s="5" t="s">
        <v>14</v>
      </c>
      <c r="D7" s="5" t="s">
        <v>10</v>
      </c>
      <c r="E7" s="5">
        <v>1</v>
      </c>
      <c r="F7" s="5"/>
      <c r="G7" s="5"/>
      <c r="H7" s="7">
        <v>21</v>
      </c>
      <c r="I7" s="7">
        <v>1</v>
      </c>
      <c r="J7" s="7">
        <v>1</v>
      </c>
      <c r="K7" s="7">
        <v>4</v>
      </c>
      <c r="L7" s="7">
        <v>2</v>
      </c>
      <c r="M7" s="7">
        <v>1</v>
      </c>
      <c r="N7" s="7">
        <v>4</v>
      </c>
      <c r="O7" s="7">
        <v>45</v>
      </c>
      <c r="P7" s="7">
        <v>21</v>
      </c>
      <c r="Q7" s="7">
        <f t="shared" ref="Q7:Q32" si="1">I7+J7+K7+L7+M7+N7+O7+P7</f>
        <v>79</v>
      </c>
    </row>
    <row r="8" spans="1:28" ht="15.75" x14ac:dyDescent="0.25">
      <c r="A8" s="5">
        <v>2</v>
      </c>
      <c r="B8" s="6">
        <v>13789</v>
      </c>
      <c r="C8" s="5" t="s">
        <v>15</v>
      </c>
      <c r="D8" s="5" t="s">
        <v>10</v>
      </c>
      <c r="E8" s="5">
        <v>4</v>
      </c>
      <c r="F8" s="5"/>
      <c r="G8" s="5"/>
      <c r="H8" s="7">
        <v>75</v>
      </c>
      <c r="I8" s="7">
        <v>4</v>
      </c>
      <c r="J8" s="7">
        <v>4</v>
      </c>
      <c r="K8" s="7">
        <v>16</v>
      </c>
      <c r="L8" s="7">
        <v>8</v>
      </c>
      <c r="M8" s="7">
        <v>4</v>
      </c>
      <c r="N8" s="7">
        <v>16</v>
      </c>
      <c r="O8" s="7">
        <v>162</v>
      </c>
      <c r="P8" s="7">
        <v>75</v>
      </c>
      <c r="Q8" s="7">
        <f t="shared" si="1"/>
        <v>289</v>
      </c>
    </row>
    <row r="9" spans="1:28" ht="15.75" x14ac:dyDescent="0.25">
      <c r="A9" s="5">
        <v>3</v>
      </c>
      <c r="B9" s="6">
        <v>12778</v>
      </c>
      <c r="C9" s="5" t="s">
        <v>16</v>
      </c>
      <c r="D9" s="5" t="s">
        <v>10</v>
      </c>
      <c r="E9" s="5">
        <v>2</v>
      </c>
      <c r="F9" s="5"/>
      <c r="G9" s="5"/>
      <c r="H9" s="7">
        <v>46</v>
      </c>
      <c r="I9" s="7">
        <v>2</v>
      </c>
      <c r="J9" s="7">
        <v>2</v>
      </c>
      <c r="K9" s="7">
        <v>8</v>
      </c>
      <c r="L9" s="7">
        <v>4</v>
      </c>
      <c r="M9" s="7">
        <v>2</v>
      </c>
      <c r="N9" s="7">
        <v>8</v>
      </c>
      <c r="O9" s="7">
        <v>98</v>
      </c>
      <c r="P9" s="7">
        <v>46</v>
      </c>
      <c r="Q9" s="7">
        <f t="shared" si="1"/>
        <v>170</v>
      </c>
    </row>
    <row r="10" spans="1:28" ht="15.75" x14ac:dyDescent="0.25">
      <c r="A10" s="5">
        <v>4</v>
      </c>
      <c r="B10" s="6">
        <v>13438</v>
      </c>
      <c r="C10" s="5" t="s">
        <v>17</v>
      </c>
      <c r="D10" s="5" t="s">
        <v>10</v>
      </c>
      <c r="E10" s="5">
        <v>3</v>
      </c>
      <c r="F10" s="5"/>
      <c r="G10" s="5"/>
      <c r="H10" s="7">
        <v>69</v>
      </c>
      <c r="I10" s="7">
        <v>3</v>
      </c>
      <c r="J10" s="7">
        <v>3</v>
      </c>
      <c r="K10" s="7">
        <v>12</v>
      </c>
      <c r="L10" s="7">
        <v>6</v>
      </c>
      <c r="M10" s="7">
        <v>3</v>
      </c>
      <c r="N10" s="7">
        <v>12</v>
      </c>
      <c r="O10" s="7">
        <v>147</v>
      </c>
      <c r="P10" s="7">
        <v>69</v>
      </c>
      <c r="Q10" s="7">
        <f t="shared" si="1"/>
        <v>255</v>
      </c>
    </row>
    <row r="11" spans="1:28" ht="15.75" x14ac:dyDescent="0.25">
      <c r="A11" s="5">
        <v>5</v>
      </c>
      <c r="B11" s="6">
        <v>13024</v>
      </c>
      <c r="C11" s="5" t="s">
        <v>18</v>
      </c>
      <c r="D11" s="5" t="s">
        <v>10</v>
      </c>
      <c r="E11" s="5">
        <v>2</v>
      </c>
      <c r="F11" s="5"/>
      <c r="G11" s="5"/>
      <c r="H11" s="7">
        <v>40</v>
      </c>
      <c r="I11" s="7">
        <v>2</v>
      </c>
      <c r="J11" s="7">
        <v>2</v>
      </c>
      <c r="K11" s="7">
        <v>8</v>
      </c>
      <c r="L11" s="7">
        <v>4</v>
      </c>
      <c r="M11" s="7">
        <v>2</v>
      </c>
      <c r="N11" s="7">
        <v>8</v>
      </c>
      <c r="O11" s="7">
        <v>86</v>
      </c>
      <c r="P11" s="7">
        <v>40</v>
      </c>
      <c r="Q11" s="7">
        <f t="shared" si="1"/>
        <v>152</v>
      </c>
    </row>
    <row r="12" spans="1:28" ht="15.75" x14ac:dyDescent="0.25">
      <c r="A12" s="5">
        <v>6</v>
      </c>
      <c r="B12" s="5">
        <v>14679</v>
      </c>
      <c r="C12" s="5" t="s">
        <v>45</v>
      </c>
      <c r="D12" s="5" t="s">
        <v>10</v>
      </c>
      <c r="E12" s="5">
        <v>1</v>
      </c>
      <c r="F12" s="5"/>
      <c r="G12" s="5"/>
      <c r="H12" s="7">
        <v>17</v>
      </c>
      <c r="I12" s="7">
        <v>1</v>
      </c>
      <c r="J12" s="7">
        <v>1</v>
      </c>
      <c r="K12" s="7">
        <v>4</v>
      </c>
      <c r="L12" s="7">
        <v>2</v>
      </c>
      <c r="M12" s="7">
        <v>1</v>
      </c>
      <c r="N12" s="7">
        <v>4</v>
      </c>
      <c r="O12" s="7">
        <v>43</v>
      </c>
      <c r="P12" s="7">
        <v>17</v>
      </c>
      <c r="Q12" s="7">
        <f t="shared" si="1"/>
        <v>73</v>
      </c>
    </row>
    <row r="13" spans="1:28" ht="15.75" x14ac:dyDescent="0.25">
      <c r="A13" s="5">
        <v>7</v>
      </c>
      <c r="B13" s="6">
        <v>12188</v>
      </c>
      <c r="C13" s="5" t="s">
        <v>19</v>
      </c>
      <c r="D13" s="5" t="s">
        <v>10</v>
      </c>
      <c r="E13" s="5">
        <v>1</v>
      </c>
      <c r="F13" s="5"/>
      <c r="G13" s="5"/>
      <c r="H13" s="7">
        <v>25</v>
      </c>
      <c r="I13" s="7">
        <v>1</v>
      </c>
      <c r="J13" s="7">
        <v>1</v>
      </c>
      <c r="K13" s="7">
        <v>4</v>
      </c>
      <c r="L13" s="7">
        <v>2</v>
      </c>
      <c r="M13" s="7">
        <v>1</v>
      </c>
      <c r="N13" s="7">
        <v>4</v>
      </c>
      <c r="O13" s="7">
        <v>53</v>
      </c>
      <c r="P13" s="7">
        <v>25</v>
      </c>
      <c r="Q13" s="7">
        <f t="shared" si="1"/>
        <v>91</v>
      </c>
    </row>
    <row r="14" spans="1:28" ht="15.75" x14ac:dyDescent="0.25">
      <c r="A14" s="5">
        <v>8</v>
      </c>
      <c r="B14" s="6">
        <v>12161</v>
      </c>
      <c r="C14" s="5" t="s">
        <v>20</v>
      </c>
      <c r="D14" s="5" t="s">
        <v>10</v>
      </c>
      <c r="E14" s="5">
        <v>2</v>
      </c>
      <c r="F14" s="5"/>
      <c r="G14" s="5"/>
      <c r="H14" s="7">
        <v>45</v>
      </c>
      <c r="I14" s="7">
        <v>2</v>
      </c>
      <c r="J14" s="7">
        <v>2</v>
      </c>
      <c r="K14" s="7">
        <v>8</v>
      </c>
      <c r="L14" s="7">
        <v>4</v>
      </c>
      <c r="M14" s="7">
        <v>2</v>
      </c>
      <c r="N14" s="7">
        <v>8</v>
      </c>
      <c r="O14" s="7">
        <v>96</v>
      </c>
      <c r="P14" s="7">
        <v>45</v>
      </c>
      <c r="Q14" s="7">
        <f t="shared" si="1"/>
        <v>167</v>
      </c>
    </row>
    <row r="15" spans="1:28" ht="15.75" x14ac:dyDescent="0.25">
      <c r="A15" s="5">
        <v>9</v>
      </c>
      <c r="B15" s="6">
        <v>12755</v>
      </c>
      <c r="C15" s="5" t="s">
        <v>21</v>
      </c>
      <c r="D15" s="5" t="s">
        <v>10</v>
      </c>
      <c r="E15" s="5">
        <v>2</v>
      </c>
      <c r="F15" s="5"/>
      <c r="G15" s="5"/>
      <c r="H15" s="7">
        <v>44</v>
      </c>
      <c r="I15" s="7">
        <v>2</v>
      </c>
      <c r="J15" s="7">
        <v>2</v>
      </c>
      <c r="K15" s="7">
        <v>8</v>
      </c>
      <c r="L15" s="7">
        <v>4</v>
      </c>
      <c r="M15" s="7">
        <v>2</v>
      </c>
      <c r="N15" s="7">
        <v>8</v>
      </c>
      <c r="O15" s="7">
        <v>94</v>
      </c>
      <c r="P15" s="7">
        <v>44</v>
      </c>
      <c r="Q15" s="7">
        <f t="shared" si="1"/>
        <v>164</v>
      </c>
    </row>
    <row r="16" spans="1:28" ht="15.75" x14ac:dyDescent="0.25">
      <c r="A16" s="5">
        <v>10</v>
      </c>
      <c r="B16" s="6">
        <v>13409</v>
      </c>
      <c r="C16" s="5" t="s">
        <v>22</v>
      </c>
      <c r="D16" s="5" t="s">
        <v>10</v>
      </c>
      <c r="E16" s="5">
        <v>1</v>
      </c>
      <c r="F16" s="5"/>
      <c r="G16" s="5"/>
      <c r="H16" s="7">
        <v>27</v>
      </c>
      <c r="I16" s="7">
        <v>1</v>
      </c>
      <c r="J16" s="7">
        <v>1</v>
      </c>
      <c r="K16" s="7">
        <v>4</v>
      </c>
      <c r="L16" s="7">
        <v>2</v>
      </c>
      <c r="M16" s="7">
        <v>1</v>
      </c>
      <c r="N16" s="7">
        <v>4</v>
      </c>
      <c r="O16" s="7">
        <v>77</v>
      </c>
      <c r="P16" s="7">
        <v>27</v>
      </c>
      <c r="Q16" s="7">
        <f t="shared" si="1"/>
        <v>117</v>
      </c>
    </row>
    <row r="17" spans="1:17" ht="15.75" x14ac:dyDescent="0.25">
      <c r="A17" s="5">
        <v>11</v>
      </c>
      <c r="B17" s="6">
        <v>12195</v>
      </c>
      <c r="C17" s="5" t="s">
        <v>23</v>
      </c>
      <c r="D17" s="5" t="s">
        <v>10</v>
      </c>
      <c r="E17" s="5">
        <v>2</v>
      </c>
      <c r="F17" s="5"/>
      <c r="G17" s="5"/>
      <c r="H17" s="7">
        <v>42</v>
      </c>
      <c r="I17" s="7">
        <v>2</v>
      </c>
      <c r="J17" s="7">
        <v>2</v>
      </c>
      <c r="K17" s="7">
        <v>8</v>
      </c>
      <c r="L17" s="7">
        <v>4</v>
      </c>
      <c r="M17" s="7">
        <v>2</v>
      </c>
      <c r="N17" s="7">
        <v>8</v>
      </c>
      <c r="O17" s="7">
        <v>90</v>
      </c>
      <c r="P17" s="7">
        <v>48</v>
      </c>
      <c r="Q17" s="7">
        <f t="shared" si="1"/>
        <v>164</v>
      </c>
    </row>
    <row r="18" spans="1:17" ht="15.75" x14ac:dyDescent="0.25">
      <c r="A18" s="5">
        <v>12</v>
      </c>
      <c r="B18" s="6">
        <v>14484</v>
      </c>
      <c r="C18" s="5" t="s">
        <v>24</v>
      </c>
      <c r="D18" s="5" t="s">
        <v>10</v>
      </c>
      <c r="E18" s="5">
        <v>2</v>
      </c>
      <c r="F18" s="5"/>
      <c r="G18" s="5"/>
      <c r="H18" s="7">
        <v>48</v>
      </c>
      <c r="I18" s="7">
        <v>2</v>
      </c>
      <c r="J18" s="7">
        <v>2</v>
      </c>
      <c r="K18" s="7">
        <v>8</v>
      </c>
      <c r="L18" s="7">
        <v>4</v>
      </c>
      <c r="M18" s="7">
        <v>2</v>
      </c>
      <c r="N18" s="7">
        <v>8</v>
      </c>
      <c r="O18" s="7">
        <v>125</v>
      </c>
      <c r="P18" s="7">
        <v>50</v>
      </c>
      <c r="Q18" s="7">
        <f t="shared" si="1"/>
        <v>201</v>
      </c>
    </row>
    <row r="19" spans="1:17" ht="15.75" x14ac:dyDescent="0.25">
      <c r="A19" s="5">
        <v>13</v>
      </c>
      <c r="B19" s="6">
        <v>2357</v>
      </c>
      <c r="C19" s="5" t="s">
        <v>25</v>
      </c>
      <c r="D19" s="5" t="s">
        <v>10</v>
      </c>
      <c r="E19" s="5">
        <v>1</v>
      </c>
      <c r="F19" s="5"/>
      <c r="G19" s="5"/>
      <c r="H19" s="7">
        <v>22</v>
      </c>
      <c r="I19" s="7">
        <v>1</v>
      </c>
      <c r="J19" s="7">
        <v>1</v>
      </c>
      <c r="K19" s="7">
        <v>4</v>
      </c>
      <c r="L19" s="7">
        <v>2</v>
      </c>
      <c r="M19" s="7">
        <v>1</v>
      </c>
      <c r="N19" s="7">
        <v>4</v>
      </c>
      <c r="O19" s="7">
        <v>47</v>
      </c>
      <c r="P19" s="7">
        <v>22</v>
      </c>
      <c r="Q19" s="7">
        <f t="shared" si="1"/>
        <v>82</v>
      </c>
    </row>
    <row r="20" spans="1:17" ht="15.75" x14ac:dyDescent="0.25">
      <c r="A20" s="5">
        <v>14</v>
      </c>
      <c r="B20" s="6">
        <v>14667</v>
      </c>
      <c r="C20" s="5" t="s">
        <v>40</v>
      </c>
      <c r="D20" s="5" t="s">
        <v>10</v>
      </c>
      <c r="E20" s="5">
        <v>1</v>
      </c>
      <c r="F20" s="5"/>
      <c r="G20" s="5"/>
      <c r="H20" s="7">
        <v>20</v>
      </c>
      <c r="I20" s="7">
        <v>1</v>
      </c>
      <c r="J20" s="7">
        <v>1</v>
      </c>
      <c r="K20" s="7">
        <v>4</v>
      </c>
      <c r="L20" s="7">
        <v>2</v>
      </c>
      <c r="M20" s="7">
        <v>1</v>
      </c>
      <c r="N20" s="7">
        <v>4</v>
      </c>
      <c r="O20" s="7">
        <v>42</v>
      </c>
      <c r="P20" s="7">
        <v>20</v>
      </c>
      <c r="Q20" s="7">
        <v>75</v>
      </c>
    </row>
    <row r="21" spans="1:17" ht="15.75" x14ac:dyDescent="0.25">
      <c r="A21" s="5">
        <v>15</v>
      </c>
      <c r="B21" s="6">
        <v>14666</v>
      </c>
      <c r="C21" s="5" t="s">
        <v>41</v>
      </c>
      <c r="D21" s="5" t="s">
        <v>10</v>
      </c>
      <c r="E21" s="5">
        <v>2</v>
      </c>
      <c r="F21" s="5"/>
      <c r="G21" s="5"/>
      <c r="H21" s="7">
        <v>46</v>
      </c>
      <c r="I21" s="7">
        <v>2</v>
      </c>
      <c r="J21" s="7">
        <v>2</v>
      </c>
      <c r="K21" s="7">
        <v>8</v>
      </c>
      <c r="L21" s="7">
        <v>4</v>
      </c>
      <c r="M21" s="7">
        <v>2</v>
      </c>
      <c r="N21" s="7">
        <v>8</v>
      </c>
      <c r="O21" s="7">
        <v>78</v>
      </c>
      <c r="P21" s="7">
        <v>40</v>
      </c>
      <c r="Q21" s="7">
        <f t="shared" si="1"/>
        <v>144</v>
      </c>
    </row>
    <row r="22" spans="1:17" ht="15.75" x14ac:dyDescent="0.25">
      <c r="A22" s="5">
        <v>16</v>
      </c>
      <c r="B22" s="5">
        <v>14665</v>
      </c>
      <c r="C22" s="5" t="s">
        <v>42</v>
      </c>
      <c r="D22" s="5" t="s">
        <v>10</v>
      </c>
      <c r="E22" s="5">
        <v>1</v>
      </c>
      <c r="F22" s="5"/>
      <c r="G22" s="5"/>
      <c r="H22" s="7">
        <v>20</v>
      </c>
      <c r="I22" s="7">
        <v>1</v>
      </c>
      <c r="J22" s="7">
        <v>1</v>
      </c>
      <c r="K22" s="7">
        <v>4</v>
      </c>
      <c r="L22" s="7">
        <v>2</v>
      </c>
      <c r="M22" s="7">
        <v>1</v>
      </c>
      <c r="N22" s="7">
        <v>4</v>
      </c>
      <c r="O22" s="7">
        <v>40</v>
      </c>
      <c r="P22" s="7">
        <v>20</v>
      </c>
      <c r="Q22" s="7">
        <f t="shared" si="1"/>
        <v>73</v>
      </c>
    </row>
    <row r="23" spans="1:17" ht="15.75" x14ac:dyDescent="0.25">
      <c r="A23" s="5">
        <v>17</v>
      </c>
      <c r="B23" s="6">
        <v>14514</v>
      </c>
      <c r="C23" s="5" t="s">
        <v>26</v>
      </c>
      <c r="D23" s="5" t="s">
        <v>10</v>
      </c>
      <c r="E23" s="5">
        <v>1</v>
      </c>
      <c r="F23" s="5"/>
      <c r="G23" s="5"/>
      <c r="H23" s="7">
        <v>20</v>
      </c>
      <c r="I23" s="7">
        <v>1</v>
      </c>
      <c r="J23" s="7">
        <v>1</v>
      </c>
      <c r="K23" s="7">
        <v>4</v>
      </c>
      <c r="L23" s="7">
        <v>2</v>
      </c>
      <c r="M23" s="7">
        <v>1</v>
      </c>
      <c r="N23" s="7">
        <v>4</v>
      </c>
      <c r="O23" s="7">
        <v>43</v>
      </c>
      <c r="P23" s="7">
        <v>18</v>
      </c>
      <c r="Q23" s="7">
        <f t="shared" si="1"/>
        <v>74</v>
      </c>
    </row>
    <row r="24" spans="1:17" ht="15.75" x14ac:dyDescent="0.25">
      <c r="A24" s="5">
        <v>18</v>
      </c>
      <c r="B24" s="6">
        <v>12763</v>
      </c>
      <c r="C24" s="5" t="s">
        <v>27</v>
      </c>
      <c r="D24" s="5" t="s">
        <v>10</v>
      </c>
      <c r="E24" s="5">
        <v>1</v>
      </c>
      <c r="F24" s="5"/>
      <c r="G24" s="5"/>
      <c r="H24" s="7">
        <v>24</v>
      </c>
      <c r="I24" s="7">
        <v>1</v>
      </c>
      <c r="J24" s="7">
        <v>1</v>
      </c>
      <c r="K24" s="7">
        <v>4</v>
      </c>
      <c r="L24" s="7">
        <v>2</v>
      </c>
      <c r="M24" s="7">
        <v>1</v>
      </c>
      <c r="N24" s="7">
        <v>4</v>
      </c>
      <c r="O24" s="7">
        <v>51</v>
      </c>
      <c r="P24" s="7">
        <v>24</v>
      </c>
      <c r="Q24" s="7">
        <f t="shared" si="1"/>
        <v>88</v>
      </c>
    </row>
    <row r="25" spans="1:17" ht="15.75" x14ac:dyDescent="0.25">
      <c r="A25" s="5">
        <v>19</v>
      </c>
      <c r="B25" s="6">
        <v>13178</v>
      </c>
      <c r="C25" s="5" t="s">
        <v>43</v>
      </c>
      <c r="D25" s="5" t="s">
        <v>10</v>
      </c>
      <c r="E25" s="5">
        <v>1</v>
      </c>
      <c r="F25" s="5"/>
      <c r="G25" s="5"/>
      <c r="H25" s="7">
        <v>21</v>
      </c>
      <c r="I25" s="7">
        <v>1</v>
      </c>
      <c r="J25" s="7">
        <v>1</v>
      </c>
      <c r="K25" s="7">
        <v>4</v>
      </c>
      <c r="L25" s="7">
        <v>2</v>
      </c>
      <c r="M25" s="7">
        <v>1</v>
      </c>
      <c r="N25" s="7">
        <v>4</v>
      </c>
      <c r="O25" s="7">
        <v>45</v>
      </c>
      <c r="P25" s="7">
        <v>21</v>
      </c>
      <c r="Q25" s="7">
        <f t="shared" si="1"/>
        <v>79</v>
      </c>
    </row>
    <row r="26" spans="1:17" ht="15.75" x14ac:dyDescent="0.25">
      <c r="A26" s="5">
        <v>20</v>
      </c>
      <c r="B26" s="6">
        <v>12282</v>
      </c>
      <c r="C26" s="5" t="s">
        <v>28</v>
      </c>
      <c r="D26" s="5" t="s">
        <v>11</v>
      </c>
      <c r="E26" s="5">
        <v>0</v>
      </c>
      <c r="F26" s="5"/>
      <c r="G26" s="5"/>
      <c r="H26" s="7">
        <v>0</v>
      </c>
      <c r="I26" s="7">
        <f t="shared" ref="I26:I32" si="2">F26</f>
        <v>0</v>
      </c>
      <c r="J26" s="7">
        <f t="shared" ref="J26:J32" si="3">F26</f>
        <v>0</v>
      </c>
      <c r="K26" s="7">
        <f t="shared" ref="K26:K32" si="4">F26*4</f>
        <v>0</v>
      </c>
      <c r="L26" s="7">
        <f t="shared" ref="L26:L32" si="5">F26*2</f>
        <v>0</v>
      </c>
      <c r="M26" s="7">
        <f t="shared" ref="M26:M32" si="6">F26*2</f>
        <v>0</v>
      </c>
      <c r="N26" s="7">
        <f t="shared" ref="N26:N32" si="7">F26*4</f>
        <v>0</v>
      </c>
      <c r="O26" s="7">
        <v>0</v>
      </c>
      <c r="P26" s="7">
        <v>0</v>
      </c>
      <c r="Q26" s="7">
        <f t="shared" si="1"/>
        <v>0</v>
      </c>
    </row>
    <row r="27" spans="1:17" ht="15.75" x14ac:dyDescent="0.25">
      <c r="A27" s="5">
        <v>21</v>
      </c>
      <c r="B27" s="6">
        <v>12453</v>
      </c>
      <c r="C27" s="5" t="s">
        <v>29</v>
      </c>
      <c r="D27" s="5" t="s">
        <v>11</v>
      </c>
      <c r="E27" s="5">
        <v>0</v>
      </c>
      <c r="F27" s="5"/>
      <c r="G27" s="5"/>
      <c r="H27" s="7">
        <v>0</v>
      </c>
      <c r="I27" s="7">
        <f t="shared" si="2"/>
        <v>0</v>
      </c>
      <c r="J27" s="7">
        <f t="shared" si="3"/>
        <v>0</v>
      </c>
      <c r="K27" s="7">
        <f t="shared" si="4"/>
        <v>0</v>
      </c>
      <c r="L27" s="7">
        <f t="shared" si="5"/>
        <v>0</v>
      </c>
      <c r="M27" s="7">
        <f t="shared" si="6"/>
        <v>0</v>
      </c>
      <c r="N27" s="7">
        <f t="shared" si="7"/>
        <v>0</v>
      </c>
      <c r="O27" s="7">
        <v>0</v>
      </c>
      <c r="P27" s="7">
        <v>0</v>
      </c>
      <c r="Q27" s="7">
        <f t="shared" si="1"/>
        <v>0</v>
      </c>
    </row>
    <row r="28" spans="1:17" ht="15.75" x14ac:dyDescent="0.25">
      <c r="A28" s="5">
        <v>22</v>
      </c>
      <c r="B28" s="6">
        <v>13972</v>
      </c>
      <c r="C28" s="5" t="s">
        <v>30</v>
      </c>
      <c r="D28" s="5" t="s">
        <v>11</v>
      </c>
      <c r="E28" s="5">
        <v>0</v>
      </c>
      <c r="F28" s="5"/>
      <c r="G28" s="5"/>
      <c r="H28" s="7">
        <v>0</v>
      </c>
      <c r="I28" s="7">
        <f t="shared" si="2"/>
        <v>0</v>
      </c>
      <c r="J28" s="7">
        <f t="shared" si="3"/>
        <v>0</v>
      </c>
      <c r="K28" s="7">
        <f t="shared" si="4"/>
        <v>0</v>
      </c>
      <c r="L28" s="7">
        <f t="shared" si="5"/>
        <v>0</v>
      </c>
      <c r="M28" s="7">
        <f t="shared" si="6"/>
        <v>0</v>
      </c>
      <c r="N28" s="7">
        <f t="shared" si="7"/>
        <v>0</v>
      </c>
      <c r="O28" s="7">
        <v>0</v>
      </c>
      <c r="P28" s="7">
        <v>0</v>
      </c>
      <c r="Q28" s="7">
        <f t="shared" si="1"/>
        <v>0</v>
      </c>
    </row>
    <row r="29" spans="1:17" ht="15.75" x14ac:dyDescent="0.25">
      <c r="A29" s="5">
        <v>23</v>
      </c>
      <c r="B29" s="6">
        <v>14624</v>
      </c>
      <c r="C29" s="5" t="s">
        <v>31</v>
      </c>
      <c r="D29" s="5" t="s">
        <v>11</v>
      </c>
      <c r="E29" s="5">
        <v>0</v>
      </c>
      <c r="F29" s="5"/>
      <c r="G29" s="5"/>
      <c r="H29" s="7">
        <v>0</v>
      </c>
      <c r="I29" s="7">
        <f t="shared" si="2"/>
        <v>0</v>
      </c>
      <c r="J29" s="7">
        <f t="shared" si="3"/>
        <v>0</v>
      </c>
      <c r="K29" s="7">
        <f t="shared" si="4"/>
        <v>0</v>
      </c>
      <c r="L29" s="7">
        <f t="shared" si="5"/>
        <v>0</v>
      </c>
      <c r="M29" s="7">
        <f t="shared" si="6"/>
        <v>0</v>
      </c>
      <c r="N29" s="7">
        <f t="shared" si="7"/>
        <v>0</v>
      </c>
      <c r="O29" s="7">
        <v>0</v>
      </c>
      <c r="P29" s="7">
        <v>0</v>
      </c>
      <c r="Q29" s="7">
        <f t="shared" si="1"/>
        <v>0</v>
      </c>
    </row>
    <row r="30" spans="1:17" ht="15.75" x14ac:dyDescent="0.25">
      <c r="A30" s="5">
        <v>24</v>
      </c>
      <c r="B30" s="6">
        <v>13227</v>
      </c>
      <c r="C30" s="5" t="s">
        <v>32</v>
      </c>
      <c r="D30" s="5" t="s">
        <v>11</v>
      </c>
      <c r="E30" s="5">
        <v>0</v>
      </c>
      <c r="F30" s="5"/>
      <c r="G30" s="5"/>
      <c r="H30" s="7">
        <v>0</v>
      </c>
      <c r="I30" s="7">
        <f t="shared" si="2"/>
        <v>0</v>
      </c>
      <c r="J30" s="7">
        <f t="shared" si="3"/>
        <v>0</v>
      </c>
      <c r="K30" s="7">
        <f t="shared" si="4"/>
        <v>0</v>
      </c>
      <c r="L30" s="7">
        <f t="shared" si="5"/>
        <v>0</v>
      </c>
      <c r="M30" s="7">
        <f t="shared" si="6"/>
        <v>0</v>
      </c>
      <c r="N30" s="7">
        <f t="shared" si="7"/>
        <v>0</v>
      </c>
      <c r="O30" s="7">
        <v>0</v>
      </c>
      <c r="P30" s="7">
        <v>0</v>
      </c>
      <c r="Q30" s="7">
        <f t="shared" si="1"/>
        <v>0</v>
      </c>
    </row>
    <row r="31" spans="1:17" ht="15.75" x14ac:dyDescent="0.25">
      <c r="A31" s="5">
        <v>25</v>
      </c>
      <c r="B31" s="6">
        <v>13622</v>
      </c>
      <c r="C31" s="5" t="s">
        <v>33</v>
      </c>
      <c r="D31" s="5" t="s">
        <v>11</v>
      </c>
      <c r="E31" s="5">
        <v>0</v>
      </c>
      <c r="F31" s="5"/>
      <c r="G31" s="5"/>
      <c r="H31" s="7">
        <v>0</v>
      </c>
      <c r="I31" s="7">
        <f t="shared" si="2"/>
        <v>0</v>
      </c>
      <c r="J31" s="7">
        <f t="shared" si="3"/>
        <v>0</v>
      </c>
      <c r="K31" s="7">
        <f t="shared" si="4"/>
        <v>0</v>
      </c>
      <c r="L31" s="7">
        <f t="shared" si="5"/>
        <v>0</v>
      </c>
      <c r="M31" s="7">
        <f t="shared" si="6"/>
        <v>0</v>
      </c>
      <c r="N31" s="7">
        <f t="shared" si="7"/>
        <v>0</v>
      </c>
      <c r="O31" s="7">
        <v>0</v>
      </c>
      <c r="P31" s="7">
        <v>0</v>
      </c>
      <c r="Q31" s="7">
        <f t="shared" si="1"/>
        <v>0</v>
      </c>
    </row>
    <row r="32" spans="1:17" ht="15.75" x14ac:dyDescent="0.25">
      <c r="A32" s="5">
        <v>26</v>
      </c>
      <c r="B32" s="6">
        <v>13961</v>
      </c>
      <c r="C32" s="5" t="s">
        <v>34</v>
      </c>
      <c r="D32" s="5" t="s">
        <v>11</v>
      </c>
      <c r="E32" s="5">
        <v>0</v>
      </c>
      <c r="F32" s="5"/>
      <c r="G32" s="5"/>
      <c r="H32" s="7">
        <v>0</v>
      </c>
      <c r="I32" s="7">
        <f t="shared" si="2"/>
        <v>0</v>
      </c>
      <c r="J32" s="7">
        <f t="shared" si="3"/>
        <v>0</v>
      </c>
      <c r="K32" s="7">
        <f t="shared" si="4"/>
        <v>0</v>
      </c>
      <c r="L32" s="7">
        <f t="shared" si="5"/>
        <v>0</v>
      </c>
      <c r="M32" s="7">
        <f t="shared" si="6"/>
        <v>0</v>
      </c>
      <c r="N32" s="7">
        <f t="shared" si="7"/>
        <v>0</v>
      </c>
      <c r="O32" s="7">
        <v>0</v>
      </c>
      <c r="P32" s="7">
        <v>0</v>
      </c>
      <c r="Q32" s="7">
        <f t="shared" si="1"/>
        <v>0</v>
      </c>
    </row>
    <row r="33" spans="1:17" ht="15.75" x14ac:dyDescent="0.25">
      <c r="A33" s="9"/>
      <c r="H33" s="9"/>
      <c r="I33" s="9"/>
      <c r="J33" s="9"/>
      <c r="K33" s="9"/>
      <c r="L33" s="15"/>
      <c r="M33" s="15"/>
      <c r="N33" s="9"/>
      <c r="O33" s="9"/>
      <c r="P33" s="9"/>
      <c r="Q33" s="9"/>
    </row>
    <row r="34" spans="1:17" ht="15.75" x14ac:dyDescent="0.25">
      <c r="A34" s="9"/>
      <c r="H34" s="9"/>
      <c r="I34" s="9"/>
      <c r="J34" s="9"/>
      <c r="K34" s="9"/>
      <c r="L34" s="15"/>
      <c r="M34" s="15"/>
      <c r="N34" s="9"/>
      <c r="O34" s="9"/>
      <c r="P34" s="9"/>
      <c r="Q34" s="9"/>
    </row>
    <row r="35" spans="1:17" ht="15.75" x14ac:dyDescent="0.25">
      <c r="A35" s="9"/>
    </row>
    <row r="36" spans="1:17" ht="15.75" x14ac:dyDescent="0.25"/>
    <row r="37" spans="1:17" ht="15.75" x14ac:dyDescent="0.25"/>
    <row r="38" spans="1:17" ht="15.75" x14ac:dyDescent="0.25"/>
    <row r="39" spans="1:17" ht="15.75" x14ac:dyDescent="0.25"/>
    <row r="40" spans="1:17" ht="15.75" x14ac:dyDescent="0.25"/>
    <row r="41" spans="1:17" ht="15.75" x14ac:dyDescent="0.25"/>
    <row r="42" spans="1:17" ht="15.75" x14ac:dyDescent="0.25"/>
    <row r="43" spans="1:17" ht="15.75" x14ac:dyDescent="0.25"/>
    <row r="44" spans="1:17" ht="15.75" x14ac:dyDescent="0.25"/>
    <row r="45" spans="1:17" ht="15.75" x14ac:dyDescent="0.25"/>
    <row r="46" spans="1:17" ht="15.75" x14ac:dyDescent="0.25"/>
    <row r="47" spans="1:17" ht="15.75" x14ac:dyDescent="0.25"/>
    <row r="48" spans="1:17" ht="15.75" x14ac:dyDescent="0.25"/>
    <row r="49" ht="15.75" x14ac:dyDescent="0.25"/>
    <row r="50" ht="15.75" x14ac:dyDescent="0.25"/>
    <row r="51" ht="15.75" x14ac:dyDescent="0.25"/>
    <row r="52" ht="15.75" x14ac:dyDescent="0.25"/>
    <row r="53" ht="15.75" x14ac:dyDescent="0.25"/>
    <row r="54" ht="15.75" x14ac:dyDescent="0.25"/>
    <row r="55" ht="33.75" customHeight="1" x14ac:dyDescent="0.25"/>
    <row r="56" ht="15.75" x14ac:dyDescent="0.25"/>
    <row r="57" ht="15.75" x14ac:dyDescent="0.25"/>
  </sheetData>
  <autoFilter ref="A6:AB32"/>
  <mergeCells count="9">
    <mergeCell ref="H2:AB2"/>
    <mergeCell ref="A1:AB1"/>
    <mergeCell ref="E2:E5"/>
    <mergeCell ref="F2:G2"/>
    <mergeCell ref="D2:D5"/>
    <mergeCell ref="F3:F5"/>
    <mergeCell ref="G3:G5"/>
    <mergeCell ref="A2:C5"/>
    <mergeCell ref="H3:Q4"/>
  </mergeCells>
  <conditionalFormatting sqref="B33:B1048576">
    <cfRule type="duplicateValues" dxfId="0" priority="8"/>
  </conditionalFormatting>
  <pageMargins left="0.23622047244094491" right="0.23622047244094491" top="0.74803149606299213" bottom="0.74803149606299213" header="0.31496062992125984" footer="0.31496062992125984"/>
  <pageSetup paperSize="8" scale="58" orientation="landscape" r:id="rId1"/>
  <headerFooter scaleWithDoc="0">
    <oddFooter>&amp;C&amp;P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ТиНАО</vt:lpstr>
      <vt:lpstr>ТиНАО!Область_печати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Георгий Дмитриевич Стрем</dc:creator>
  <cp:lastModifiedBy>Антон Александрович Сафонов</cp:lastModifiedBy>
  <cp:lastPrinted>2024-09-09T15:26:29Z</cp:lastPrinted>
  <dcterms:created xsi:type="dcterms:W3CDTF">2023-09-01T07:45:15Z</dcterms:created>
  <dcterms:modified xsi:type="dcterms:W3CDTF">2025-10-24T08:16:04Z</dcterms:modified>
</cp:coreProperties>
</file>